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109"/>
  <workbookPr date1904="1" autoCompressPictures="0"/>
  <mc:AlternateContent xmlns:mc="http://schemas.openxmlformats.org/markup-compatibility/2006">
    <mc:Choice Requires="x15">
      <x15ac:absPath xmlns:x15ac="http://schemas.microsoft.com/office/spreadsheetml/2010/11/ac" url="/Users/georgechilson/Congress/"/>
    </mc:Choice>
  </mc:AlternateContent>
  <bookViews>
    <workbookView xWindow="0" yWindow="460" windowWidth="28800" windowHeight="16700" activeTab="4"/>
  </bookViews>
  <sheets>
    <sheet name="115 House" sheetId="1" r:id="rId1"/>
    <sheet name="Retirements &amp; Defeats" sheetId="7" r:id="rId2"/>
    <sheet name="115 Senate" sheetId="6" r:id="rId3"/>
    <sheet name="House ridership" sheetId="8" r:id="rId4"/>
    <sheet name="Senate ridership" sheetId="9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1" i="6" l="1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4" i="6"/>
  <c r="L3" i="6"/>
  <c r="L2" i="6"/>
  <c r="BC437" i="1"/>
  <c r="BB437" i="1"/>
  <c r="C274" i="8"/>
  <c r="BC436" i="1"/>
  <c r="BB436" i="1"/>
  <c r="C273" i="8"/>
  <c r="BC435" i="1"/>
  <c r="BB435" i="1"/>
  <c r="C132" i="8"/>
  <c r="BC434" i="1"/>
  <c r="BB434" i="1"/>
  <c r="C69" i="8"/>
  <c r="BC433" i="1"/>
  <c r="BB433" i="1"/>
  <c r="C67" i="8"/>
  <c r="BC432" i="1"/>
  <c r="BB432" i="1"/>
  <c r="C47" i="8"/>
  <c r="BC431" i="1"/>
  <c r="BB431" i="1"/>
  <c r="C43" i="8"/>
  <c r="BC430" i="1"/>
  <c r="BB430" i="1"/>
  <c r="C40" i="8"/>
  <c r="BC429" i="1"/>
  <c r="BB429" i="1"/>
  <c r="C19" i="8"/>
  <c r="BC428" i="1"/>
  <c r="BB428" i="1"/>
  <c r="C15" i="8"/>
  <c r="BC427" i="1"/>
  <c r="BB427" i="1"/>
  <c r="C252" i="8"/>
  <c r="BC426" i="1"/>
  <c r="BB426" i="1"/>
  <c r="C170" i="8"/>
  <c r="BC425" i="1"/>
  <c r="BB425" i="1"/>
  <c r="C167" i="8"/>
  <c r="BC424" i="1"/>
  <c r="BB424" i="1"/>
  <c r="C434" i="8"/>
  <c r="BC423" i="1"/>
  <c r="BB423" i="1"/>
  <c r="C217" i="8"/>
  <c r="BC422" i="1"/>
  <c r="BB422" i="1"/>
  <c r="C211" i="8"/>
  <c r="BC421" i="1"/>
  <c r="BB421" i="1"/>
  <c r="C202" i="8"/>
  <c r="BC420" i="1"/>
  <c r="BB420" i="1"/>
  <c r="C171" i="8"/>
  <c r="BC419" i="1"/>
  <c r="BB419" i="1"/>
  <c r="C166" i="8"/>
  <c r="BC418" i="1"/>
  <c r="BB418" i="1"/>
  <c r="C160" i="8"/>
  <c r="BC417" i="1"/>
  <c r="BB417" i="1"/>
  <c r="C149" i="8"/>
  <c r="BC416" i="1"/>
  <c r="BB416" i="1"/>
  <c r="C147" i="8"/>
  <c r="BC415" i="1"/>
  <c r="BB415" i="1"/>
  <c r="C383" i="8"/>
  <c r="BC414" i="1"/>
  <c r="BB414" i="1"/>
  <c r="C379" i="8"/>
  <c r="BC413" i="1"/>
  <c r="BB413" i="1"/>
  <c r="C363" i="8"/>
  <c r="BC412" i="1"/>
  <c r="BB412" i="1"/>
  <c r="C180" i="8"/>
  <c r="BC411" i="1"/>
  <c r="BB411" i="1"/>
  <c r="C179" i="8"/>
  <c r="BC410" i="1"/>
  <c r="BB410" i="1"/>
  <c r="C249" i="8"/>
  <c r="BC409" i="1"/>
  <c r="BB409" i="1"/>
  <c r="C120" i="8"/>
  <c r="BC408" i="1"/>
  <c r="BB408" i="1"/>
  <c r="C109" i="8"/>
  <c r="BC407" i="1"/>
  <c r="BB407" i="1"/>
  <c r="C108" i="8"/>
  <c r="BC406" i="1"/>
  <c r="BB406" i="1"/>
  <c r="C103" i="8"/>
  <c r="BC405" i="1"/>
  <c r="BB405" i="1"/>
  <c r="C101" i="8"/>
  <c r="BC404" i="1"/>
  <c r="BB404" i="1"/>
  <c r="C100" i="8"/>
  <c r="BC403" i="1"/>
  <c r="BB403" i="1"/>
  <c r="C99" i="8"/>
  <c r="BC402" i="1"/>
  <c r="BB402" i="1"/>
  <c r="C97" i="8"/>
  <c r="BC401" i="1"/>
  <c r="BB401" i="1"/>
  <c r="C95" i="8"/>
  <c r="BC400" i="1"/>
  <c r="BB400" i="1"/>
  <c r="C94" i="8"/>
  <c r="BC399" i="1"/>
  <c r="BB399" i="1"/>
  <c r="C92" i="8"/>
  <c r="BC398" i="1"/>
  <c r="BB398" i="1"/>
  <c r="C91" i="8"/>
  <c r="BC397" i="1"/>
  <c r="BB397" i="1"/>
  <c r="C438" i="8"/>
  <c r="BC396" i="1"/>
  <c r="C409" i="8"/>
  <c r="BC395" i="1"/>
  <c r="BB395" i="1"/>
  <c r="C408" i="8"/>
  <c r="BC394" i="1"/>
  <c r="BB394" i="1"/>
  <c r="C406" i="8"/>
  <c r="BC393" i="1"/>
  <c r="BB393" i="1"/>
  <c r="C343" i="8"/>
  <c r="BC392" i="1"/>
  <c r="BB392" i="1"/>
  <c r="C335" i="8"/>
  <c r="BC391" i="1"/>
  <c r="BB391" i="1"/>
  <c r="C329" i="8"/>
  <c r="BC390" i="1"/>
  <c r="BB390" i="1"/>
  <c r="C260" i="8"/>
  <c r="BC389" i="1"/>
  <c r="BB389" i="1"/>
  <c r="C199" i="8"/>
  <c r="BC388" i="1"/>
  <c r="BB388" i="1"/>
  <c r="C195" i="8"/>
  <c r="BC387" i="1"/>
  <c r="BB387" i="1"/>
  <c r="C296" i="8"/>
  <c r="BC386" i="1"/>
  <c r="BB386" i="1"/>
  <c r="C293" i="8"/>
  <c r="BC385" i="1"/>
  <c r="BB385" i="1"/>
  <c r="C287" i="8"/>
  <c r="BC384" i="1"/>
  <c r="BB384" i="1"/>
  <c r="C277" i="8"/>
  <c r="BC383" i="1"/>
  <c r="BB383" i="1"/>
  <c r="C254" i="8"/>
  <c r="BC382" i="1"/>
  <c r="BB382" i="1"/>
  <c r="C90" i="8"/>
  <c r="BC381" i="1"/>
  <c r="BB381" i="1"/>
  <c r="C73" i="8"/>
  <c r="BC380" i="1"/>
  <c r="BB380" i="1"/>
  <c r="C62" i="8"/>
  <c r="BC379" i="1"/>
  <c r="BB379" i="1"/>
  <c r="C48" i="8"/>
  <c r="BC378" i="1"/>
  <c r="BB378" i="1"/>
  <c r="C22" i="8"/>
  <c r="BC377" i="1"/>
  <c r="BB377" i="1"/>
  <c r="C20" i="8"/>
  <c r="BC376" i="1"/>
  <c r="BB376" i="1"/>
  <c r="C18" i="8"/>
  <c r="BC375" i="1"/>
  <c r="BB375" i="1"/>
  <c r="C404" i="8"/>
  <c r="BC374" i="1"/>
  <c r="BB374" i="1"/>
  <c r="C402" i="8"/>
  <c r="BC373" i="1"/>
  <c r="BB373" i="1"/>
  <c r="C253" i="8"/>
  <c r="BC372" i="1"/>
  <c r="BB372" i="1"/>
  <c r="C80" i="8"/>
  <c r="BC371" i="1"/>
  <c r="BB371" i="1"/>
  <c r="C433" i="8"/>
  <c r="BC370" i="1"/>
  <c r="BB370" i="1"/>
  <c r="C431" i="8"/>
  <c r="BC369" i="1"/>
  <c r="BB369" i="1"/>
  <c r="C306" i="8"/>
  <c r="BC368" i="1"/>
  <c r="BB368" i="1"/>
  <c r="C305" i="8"/>
  <c r="BC367" i="1"/>
  <c r="BB367" i="1"/>
  <c r="C303" i="8"/>
  <c r="BC366" i="1"/>
  <c r="BB366" i="1"/>
  <c r="C302" i="8"/>
  <c r="BC365" i="1"/>
  <c r="BB365" i="1"/>
  <c r="C231" i="8"/>
  <c r="BC364" i="1"/>
  <c r="BB364" i="1"/>
  <c r="C204" i="8"/>
  <c r="BC363" i="1"/>
  <c r="BB363" i="1"/>
  <c r="C203" i="8"/>
  <c r="BC362" i="1"/>
  <c r="BB362" i="1"/>
  <c r="C174" i="8"/>
  <c r="BC361" i="1"/>
  <c r="BB361" i="1"/>
  <c r="C163" i="8"/>
  <c r="BC360" i="1"/>
  <c r="BB360" i="1"/>
  <c r="C137" i="8"/>
  <c r="BC359" i="1"/>
  <c r="BB359" i="1"/>
  <c r="C136" i="8"/>
  <c r="BC358" i="1"/>
  <c r="BB358" i="1"/>
  <c r="C134" i="8"/>
  <c r="BC357" i="1"/>
  <c r="BB357" i="1"/>
  <c r="C390" i="8"/>
  <c r="BC356" i="1"/>
  <c r="BB356" i="1"/>
  <c r="C388" i="8"/>
  <c r="BC355" i="1"/>
  <c r="BB355" i="1"/>
  <c r="C386" i="8"/>
  <c r="BC354" i="1"/>
  <c r="BB354" i="1"/>
  <c r="C381" i="8"/>
  <c r="BC353" i="1"/>
  <c r="BB353" i="1"/>
  <c r="C378" i="8"/>
  <c r="BC352" i="1"/>
  <c r="BB352" i="1"/>
  <c r="C375" i="8"/>
  <c r="BC351" i="1"/>
  <c r="BB351" i="1"/>
  <c r="C369" i="8"/>
  <c r="BC350" i="1"/>
  <c r="BB350" i="1"/>
  <c r="C368" i="8"/>
  <c r="BC349" i="1"/>
  <c r="BB349" i="1"/>
  <c r="C367" i="8"/>
  <c r="BC348" i="1"/>
  <c r="BB348" i="1"/>
  <c r="C365" i="8"/>
  <c r="BC347" i="1"/>
  <c r="BB347" i="1"/>
  <c r="C318" i="8"/>
  <c r="BC346" i="1"/>
  <c r="BB346" i="1"/>
  <c r="C359" i="8"/>
  <c r="BC345" i="1"/>
  <c r="BB345" i="1"/>
  <c r="C232" i="8"/>
  <c r="BC344" i="1"/>
  <c r="BB344" i="1"/>
  <c r="C9" i="8"/>
  <c r="BC343" i="1"/>
  <c r="BB343" i="1"/>
  <c r="C8" i="8"/>
  <c r="BC342" i="1"/>
  <c r="BB342" i="1"/>
  <c r="C352" i="8"/>
  <c r="BC341" i="1"/>
  <c r="BB341" i="1"/>
  <c r="C351" i="8"/>
  <c r="BC340" i="1"/>
  <c r="BB340" i="1"/>
  <c r="C350" i="8"/>
  <c r="BC339" i="1"/>
  <c r="BB339" i="1"/>
  <c r="C349" i="8"/>
  <c r="BC338" i="1"/>
  <c r="BB338" i="1"/>
  <c r="C348" i="8"/>
  <c r="BC337" i="1"/>
  <c r="BB337" i="1"/>
  <c r="C246" i="8"/>
  <c r="BC336" i="1"/>
  <c r="BB336" i="1"/>
  <c r="C244" i="8"/>
  <c r="BC335" i="1"/>
  <c r="BB335" i="1"/>
  <c r="C239" i="8"/>
  <c r="BC334" i="1"/>
  <c r="BB334" i="1"/>
  <c r="C238" i="8"/>
  <c r="BC333" i="1"/>
  <c r="BB333" i="1"/>
  <c r="C131" i="8"/>
  <c r="BC332" i="1"/>
  <c r="BB332" i="1"/>
  <c r="C129" i="8"/>
  <c r="BC331" i="1"/>
  <c r="BB331" i="1"/>
  <c r="C128" i="8"/>
  <c r="BC330" i="1"/>
  <c r="BB330" i="1"/>
  <c r="C127" i="8"/>
  <c r="BC329" i="1"/>
  <c r="BB329" i="1"/>
  <c r="C126" i="8"/>
  <c r="BC328" i="1"/>
  <c r="BB328" i="1"/>
  <c r="C125" i="8"/>
  <c r="BC327" i="1"/>
  <c r="BB327" i="1"/>
  <c r="C123" i="8"/>
  <c r="BC326" i="1"/>
  <c r="BB326" i="1"/>
  <c r="C118" i="8"/>
  <c r="BC325" i="1"/>
  <c r="BB325" i="1"/>
  <c r="C107" i="8"/>
  <c r="BC324" i="1"/>
  <c r="BB324" i="1"/>
  <c r="C102" i="8"/>
  <c r="BC323" i="1"/>
  <c r="BB323" i="1"/>
  <c r="C98" i="8"/>
  <c r="BC322" i="1"/>
  <c r="BB322" i="1"/>
  <c r="C96" i="8"/>
  <c r="BC321" i="1"/>
  <c r="BB321" i="1"/>
  <c r="C436" i="8"/>
  <c r="BC320" i="1"/>
  <c r="BB320" i="1"/>
  <c r="C411" i="8"/>
  <c r="BC319" i="1"/>
  <c r="BB319" i="1"/>
  <c r="C81" i="8"/>
  <c r="BC318" i="1"/>
  <c r="BB318" i="1"/>
  <c r="C309" i="8"/>
  <c r="BC317" i="1"/>
  <c r="BB317" i="1"/>
  <c r="C172" i="8"/>
  <c r="BC316" i="1"/>
  <c r="BB316" i="1"/>
  <c r="C370" i="8"/>
  <c r="BC315" i="1"/>
  <c r="BB315" i="1"/>
  <c r="C11" i="8"/>
  <c r="BC314" i="1"/>
  <c r="BB314" i="1"/>
  <c r="C362" i="8"/>
  <c r="BC313" i="1"/>
  <c r="BB313" i="1"/>
  <c r="C361" i="8"/>
  <c r="BC312" i="1"/>
  <c r="BB312" i="1"/>
  <c r="C356" i="8"/>
  <c r="BC311" i="1"/>
  <c r="BB311" i="1"/>
  <c r="C93" i="8"/>
  <c r="BC310" i="1"/>
  <c r="BB310" i="1"/>
  <c r="C138" i="8"/>
  <c r="BC309" i="1"/>
  <c r="BB309" i="1"/>
  <c r="C72" i="8"/>
  <c r="BC308" i="1"/>
  <c r="BB308" i="1"/>
  <c r="C71" i="8"/>
  <c r="BC307" i="1"/>
  <c r="BB307" i="1"/>
  <c r="C27" i="8"/>
  <c r="BC306" i="1"/>
  <c r="BB306" i="1"/>
  <c r="C403" i="8"/>
  <c r="BC305" i="1"/>
  <c r="BB305" i="1"/>
  <c r="C401" i="8"/>
  <c r="BC304" i="1"/>
  <c r="BB304" i="1"/>
  <c r="C269" i="8"/>
  <c r="BC303" i="1"/>
  <c r="BB303" i="1"/>
  <c r="C82" i="8"/>
  <c r="BC302" i="1"/>
  <c r="BB302" i="1"/>
  <c r="C355" i="8"/>
  <c r="BC301" i="1"/>
  <c r="BB301" i="1"/>
  <c r="C227" i="8"/>
  <c r="BC300" i="1"/>
  <c r="BB300" i="1"/>
  <c r="C400" i="8"/>
  <c r="BC299" i="1"/>
  <c r="BB299" i="1"/>
  <c r="C396" i="8"/>
  <c r="BC298" i="1"/>
  <c r="BB298" i="1"/>
  <c r="C389" i="8"/>
  <c r="BC297" i="1"/>
  <c r="BB297" i="1"/>
  <c r="C385" i="8"/>
  <c r="BC296" i="1"/>
  <c r="BB296" i="1"/>
  <c r="C374" i="8"/>
  <c r="BC295" i="1"/>
  <c r="BB295" i="1"/>
  <c r="C372" i="8"/>
  <c r="BC294" i="1"/>
  <c r="BB294" i="1"/>
  <c r="C322" i="8"/>
  <c r="BC293" i="1"/>
  <c r="BB293" i="1"/>
  <c r="C12" i="8"/>
  <c r="BC292" i="1"/>
  <c r="BB292" i="1"/>
  <c r="C357" i="8"/>
  <c r="BC291" i="1"/>
  <c r="BB291" i="1"/>
  <c r="C247" i="8"/>
  <c r="BC290" i="1"/>
  <c r="BB290" i="1"/>
  <c r="C245" i="8"/>
  <c r="BC289" i="1"/>
  <c r="BB289" i="1"/>
  <c r="C242" i="8"/>
  <c r="BC288" i="1"/>
  <c r="BB288" i="1"/>
  <c r="C124" i="8"/>
  <c r="BC287" i="1"/>
  <c r="BB287" i="1"/>
  <c r="C16" i="8"/>
  <c r="BC286" i="1"/>
  <c r="BB286" i="1"/>
  <c r="C169" i="8"/>
  <c r="BC285" i="1"/>
  <c r="BB285" i="1"/>
  <c r="C168" i="8"/>
  <c r="BC284" i="1"/>
  <c r="BB284" i="1"/>
  <c r="C79" i="8"/>
  <c r="BC283" i="1"/>
  <c r="BB283" i="1"/>
  <c r="C427" i="8"/>
  <c r="BC282" i="1"/>
  <c r="BB282" i="1"/>
  <c r="C307" i="8"/>
  <c r="BC281" i="1"/>
  <c r="BB281" i="1"/>
  <c r="C226" i="8"/>
  <c r="BC280" i="1"/>
  <c r="BB280" i="1"/>
  <c r="C218" i="8"/>
  <c r="BC279" i="1"/>
  <c r="BB279" i="1"/>
  <c r="C176" i="8"/>
  <c r="BC278" i="1"/>
  <c r="BB278" i="1"/>
  <c r="C159" i="8"/>
  <c r="BC277" i="1"/>
  <c r="BB277" i="1"/>
  <c r="C157" i="8"/>
  <c r="BC276" i="1"/>
  <c r="BB276" i="1"/>
  <c r="C366" i="8"/>
  <c r="BC275" i="1"/>
  <c r="BB275" i="1"/>
  <c r="C319" i="8"/>
  <c r="BC274" i="1"/>
  <c r="BB274" i="1"/>
  <c r="C181" i="8"/>
  <c r="BC273" i="1"/>
  <c r="BB273" i="1"/>
  <c r="C177" i="8"/>
  <c r="BC272" i="1"/>
  <c r="BB272" i="1"/>
  <c r="C354" i="8"/>
  <c r="BC271" i="1"/>
  <c r="BB271" i="1"/>
  <c r="C248" i="8"/>
  <c r="BC270" i="1"/>
  <c r="BB270" i="1"/>
  <c r="C243" i="8"/>
  <c r="BC269" i="1"/>
  <c r="BB269" i="1"/>
  <c r="C192" i="8"/>
  <c r="BC268" i="1"/>
  <c r="BB268" i="1"/>
  <c r="C230" i="8"/>
  <c r="BC267" i="1"/>
  <c r="BB267" i="1"/>
  <c r="C68" i="8"/>
  <c r="BC266" i="1"/>
  <c r="BB266" i="1"/>
  <c r="C24" i="8"/>
  <c r="BC265" i="1"/>
  <c r="BB265" i="1"/>
  <c r="C432" i="8"/>
  <c r="BC264" i="1"/>
  <c r="BB264" i="1"/>
  <c r="C221" i="8"/>
  <c r="BC263" i="1"/>
  <c r="BB263" i="1"/>
  <c r="C209" i="8"/>
  <c r="BC262" i="1"/>
  <c r="BB262" i="1"/>
  <c r="C153" i="8"/>
  <c r="BC261" i="1"/>
  <c r="BB261" i="1"/>
  <c r="C387" i="8"/>
  <c r="BC260" i="1"/>
  <c r="BB260" i="1"/>
  <c r="C14" i="8"/>
  <c r="BC259" i="1"/>
  <c r="BB259" i="1"/>
  <c r="C358" i="8"/>
  <c r="BC258" i="1"/>
  <c r="BB258" i="1"/>
  <c r="C235" i="8"/>
  <c r="BC257" i="1"/>
  <c r="BB257" i="1"/>
  <c r="C7" i="8"/>
  <c r="BC256" i="1"/>
  <c r="BB256" i="1"/>
  <c r="C6" i="8"/>
  <c r="BC255" i="1"/>
  <c r="BB255" i="1"/>
  <c r="C4" i="8"/>
  <c r="BC254" i="1"/>
  <c r="BB254" i="1"/>
  <c r="C241" i="8"/>
  <c r="BC253" i="1"/>
  <c r="BB253" i="1"/>
  <c r="C410" i="8"/>
  <c r="BC252" i="1"/>
  <c r="BB252" i="1"/>
  <c r="C331" i="8"/>
  <c r="BC251" i="1"/>
  <c r="BB251" i="1"/>
  <c r="C201" i="8"/>
  <c r="BC250" i="1"/>
  <c r="BB250" i="1"/>
  <c r="C421" i="8"/>
  <c r="BC249" i="1"/>
  <c r="BB249" i="1"/>
  <c r="C419" i="8"/>
  <c r="BC248" i="1"/>
  <c r="BB248" i="1"/>
  <c r="C326" i="8"/>
  <c r="BC247" i="1"/>
  <c r="BB247" i="1"/>
  <c r="C52" i="8"/>
  <c r="BC246" i="1"/>
  <c r="BB246" i="1"/>
  <c r="C46" i="8"/>
  <c r="BC245" i="1"/>
  <c r="BB245" i="1"/>
  <c r="C31" i="8"/>
  <c r="BC244" i="1"/>
  <c r="BB244" i="1"/>
  <c r="C317" i="8"/>
  <c r="BC243" i="1"/>
  <c r="BB243" i="1"/>
  <c r="C228" i="8"/>
  <c r="BC242" i="1"/>
  <c r="BB242" i="1"/>
  <c r="C225" i="8"/>
  <c r="BC241" i="1"/>
  <c r="BB241" i="1"/>
  <c r="C212" i="8"/>
  <c r="BC240" i="1"/>
  <c r="BB240" i="1"/>
  <c r="C208" i="8"/>
  <c r="BC239" i="1"/>
  <c r="BB239" i="1"/>
  <c r="C162" i="8"/>
  <c r="BC238" i="1"/>
  <c r="BB238" i="1"/>
  <c r="C377" i="8"/>
  <c r="BC237" i="1"/>
  <c r="BB237" i="1"/>
  <c r="C371" i="8"/>
  <c r="BC236" i="1"/>
  <c r="BB236" i="1"/>
  <c r="C182" i="8"/>
  <c r="BC235" i="1"/>
  <c r="BB235" i="1"/>
  <c r="C5" i="8"/>
  <c r="BC234" i="1"/>
  <c r="BB234" i="1"/>
  <c r="C339" i="8"/>
  <c r="BC233" i="1"/>
  <c r="BB233" i="1"/>
  <c r="C286" i="8"/>
  <c r="BC232" i="1"/>
  <c r="BB232" i="1"/>
  <c r="C324" i="8"/>
  <c r="BC231" i="1"/>
  <c r="BB231" i="1"/>
  <c r="C3" i="8"/>
  <c r="BC230" i="1"/>
  <c r="BB230" i="1"/>
  <c r="C45" i="8"/>
  <c r="BC229" i="1"/>
  <c r="BB229" i="1"/>
  <c r="C161" i="8"/>
  <c r="BC228" i="1"/>
  <c r="BB228" i="1"/>
  <c r="C145" i="8"/>
  <c r="BC227" i="1"/>
  <c r="BB227" i="1"/>
  <c r="C395" i="8"/>
  <c r="BC226" i="1"/>
  <c r="BB226" i="1"/>
  <c r="C105" i="8"/>
  <c r="BC225" i="1"/>
  <c r="BB225" i="1"/>
  <c r="C301" i="8"/>
  <c r="BC224" i="1"/>
  <c r="BB224" i="1"/>
  <c r="C44" i="8"/>
  <c r="BC223" i="1"/>
  <c r="BB223" i="1"/>
  <c r="C308" i="8"/>
  <c r="BC222" i="1"/>
  <c r="BB222" i="1"/>
  <c r="C229" i="8"/>
  <c r="BC221" i="1"/>
  <c r="BB221" i="1"/>
  <c r="C205" i="8"/>
  <c r="BC220" i="1"/>
  <c r="BB220" i="1"/>
  <c r="C376" i="8"/>
  <c r="BC219" i="1"/>
  <c r="BB219" i="1"/>
  <c r="C13" i="8"/>
  <c r="BC218" i="1"/>
  <c r="BB218" i="1"/>
  <c r="C106" i="8"/>
  <c r="BC217" i="1"/>
  <c r="BB217" i="1"/>
  <c r="C405" i="8"/>
  <c r="BC216" i="1"/>
  <c r="BB216" i="1"/>
  <c r="C342" i="8"/>
  <c r="BC215" i="1"/>
  <c r="BB215" i="1"/>
  <c r="C333" i="8"/>
  <c r="BC214" i="1"/>
  <c r="BB214" i="1"/>
  <c r="C272" i="8"/>
  <c r="BC213" i="1"/>
  <c r="BB213" i="1"/>
  <c r="C420" i="8"/>
  <c r="BC212" i="1"/>
  <c r="BB212" i="1"/>
  <c r="C236" i="8"/>
  <c r="BC211" i="1"/>
  <c r="BB211" i="1"/>
  <c r="C139" i="8"/>
  <c r="BC210" i="1"/>
  <c r="BB210" i="1"/>
  <c r="C34" i="8"/>
  <c r="BC209" i="1"/>
  <c r="BB209" i="1"/>
  <c r="C316" i="8"/>
  <c r="BC208" i="1"/>
  <c r="BB208" i="1"/>
  <c r="C313" i="8"/>
  <c r="BC207" i="1"/>
  <c r="BB207" i="1"/>
  <c r="C175" i="8"/>
  <c r="BC206" i="1"/>
  <c r="BB206" i="1"/>
  <c r="C165" i="8"/>
  <c r="BC205" i="1"/>
  <c r="BB205" i="1"/>
  <c r="C391" i="8"/>
  <c r="BC204" i="1"/>
  <c r="BB204" i="1"/>
  <c r="C382" i="8"/>
  <c r="BC203" i="1"/>
  <c r="BB203" i="1"/>
  <c r="C115" i="8"/>
  <c r="BC202" i="1"/>
  <c r="BB202" i="1"/>
  <c r="C413" i="8"/>
  <c r="BC201" i="1"/>
  <c r="BB201" i="1"/>
  <c r="C341" i="8"/>
  <c r="BC200" i="1"/>
  <c r="BB200" i="1"/>
  <c r="C337" i="8"/>
  <c r="BC199" i="1"/>
  <c r="BB199" i="1"/>
  <c r="C334" i="8"/>
  <c r="BC198" i="1"/>
  <c r="BB198" i="1"/>
  <c r="C285" i="8"/>
  <c r="BC197" i="1"/>
  <c r="BB197" i="1"/>
  <c r="C425" i="8"/>
  <c r="BC196" i="1"/>
  <c r="BB196" i="1"/>
  <c r="C37" i="8"/>
  <c r="BC195" i="1"/>
  <c r="BB195" i="1"/>
  <c r="C140" i="8"/>
  <c r="BC194" i="1"/>
  <c r="BB194" i="1"/>
  <c r="C424" i="8"/>
  <c r="BC193" i="1"/>
  <c r="BB193" i="1"/>
  <c r="C66" i="8"/>
  <c r="BC192" i="1"/>
  <c r="BB192" i="1"/>
  <c r="C65" i="8"/>
  <c r="BC191" i="1"/>
  <c r="BB191" i="1"/>
  <c r="C78" i="8"/>
  <c r="BC190" i="1"/>
  <c r="BB190" i="1"/>
  <c r="C250" i="8"/>
  <c r="BC189" i="1"/>
  <c r="BB189" i="1"/>
  <c r="C207" i="8"/>
  <c r="BC188" i="1"/>
  <c r="BB188" i="1"/>
  <c r="C155" i="8"/>
  <c r="BC187" i="1"/>
  <c r="BB187" i="1"/>
  <c r="C154" i="8"/>
  <c r="BC186" i="1"/>
  <c r="BB186" i="1"/>
  <c r="C380" i="8"/>
  <c r="BC185" i="1"/>
  <c r="BB185" i="1"/>
  <c r="C321" i="8"/>
  <c r="BC184" i="1"/>
  <c r="BB184" i="1"/>
  <c r="C320" i="8"/>
  <c r="BC183" i="1"/>
  <c r="BB183" i="1"/>
  <c r="C234" i="8"/>
  <c r="BC182" i="1"/>
  <c r="BB182" i="1"/>
  <c r="C435" i="8"/>
  <c r="BC181" i="1"/>
  <c r="BB181" i="1"/>
  <c r="C338" i="8"/>
  <c r="BC180" i="1"/>
  <c r="BB180" i="1"/>
  <c r="C330" i="8"/>
  <c r="BC179" i="1"/>
  <c r="BB179" i="1"/>
  <c r="C258" i="8"/>
  <c r="BC178" i="1"/>
  <c r="BB178" i="1"/>
  <c r="C257" i="8"/>
  <c r="BC177" i="1"/>
  <c r="BB177" i="1"/>
  <c r="C426" i="8"/>
  <c r="BC176" i="1"/>
  <c r="BB176" i="1"/>
  <c r="C422" i="8"/>
  <c r="BC175" i="1"/>
  <c r="BB175" i="1"/>
  <c r="C418" i="8"/>
  <c r="BC174" i="1"/>
  <c r="BB174" i="1"/>
  <c r="C417" i="8"/>
  <c r="BC173" i="1"/>
  <c r="BB173" i="1"/>
  <c r="C327" i="8"/>
  <c r="BC172" i="1"/>
  <c r="BB172" i="1"/>
  <c r="C325" i="8"/>
  <c r="BC171" i="1"/>
  <c r="BB171" i="1"/>
  <c r="C323" i="8"/>
  <c r="BC170" i="1"/>
  <c r="BB170" i="1"/>
  <c r="C271" i="8"/>
  <c r="BC169" i="1"/>
  <c r="BB169" i="1"/>
  <c r="C133" i="8"/>
  <c r="BC168" i="1"/>
  <c r="BB168" i="1"/>
  <c r="C76" i="8"/>
  <c r="BC167" i="1"/>
  <c r="BB167" i="1"/>
  <c r="C75" i="8"/>
  <c r="BC166" i="1"/>
  <c r="BB166" i="1"/>
  <c r="C74" i="8"/>
  <c r="BC165" i="1"/>
  <c r="BB165" i="1"/>
  <c r="C70" i="8"/>
  <c r="BC164" i="1"/>
  <c r="BB164" i="1"/>
  <c r="C64" i="8"/>
  <c r="BC163" i="1"/>
  <c r="BB163" i="1"/>
  <c r="C63" i="8"/>
  <c r="BC162" i="1"/>
  <c r="BB162" i="1"/>
  <c r="C61" i="8"/>
  <c r="BC161" i="1"/>
  <c r="BB161" i="1"/>
  <c r="C60" i="8"/>
  <c r="BC160" i="1"/>
  <c r="BB160" i="1"/>
  <c r="C58" i="8"/>
  <c r="BC159" i="1"/>
  <c r="BB159" i="1"/>
  <c r="C57" i="8"/>
  <c r="BC158" i="1"/>
  <c r="BB158" i="1"/>
  <c r="C56" i="8"/>
  <c r="BC157" i="1"/>
  <c r="BB157" i="1"/>
  <c r="C55" i="8"/>
  <c r="BC156" i="1"/>
  <c r="BB156" i="1"/>
  <c r="C54" i="8"/>
  <c r="BC155" i="1"/>
  <c r="BB155" i="1"/>
  <c r="C53" i="8"/>
  <c r="BC154" i="1"/>
  <c r="BB154" i="1"/>
  <c r="C51" i="8"/>
  <c r="BC153" i="1"/>
  <c r="BB153" i="1"/>
  <c r="C50" i="8"/>
  <c r="BC152" i="1"/>
  <c r="BB152" i="1"/>
  <c r="C49" i="8"/>
  <c r="BC151" i="1"/>
  <c r="BB151" i="1"/>
  <c r="C42" i="8"/>
  <c r="BC150" i="1"/>
  <c r="BB150" i="1"/>
  <c r="C41" i="8"/>
  <c r="BC149" i="1"/>
  <c r="BB149" i="1"/>
  <c r="C39" i="8"/>
  <c r="BC148" i="1"/>
  <c r="BB148" i="1"/>
  <c r="C38" i="8"/>
  <c r="BC147" i="1"/>
  <c r="BB147" i="1"/>
  <c r="C36" i="8"/>
  <c r="BC146" i="1"/>
  <c r="BB146" i="1"/>
  <c r="C35" i="8"/>
  <c r="BC145" i="1"/>
  <c r="BB145" i="1"/>
  <c r="C33" i="8"/>
  <c r="BC144" i="1"/>
  <c r="BB144" i="1"/>
  <c r="C32" i="8"/>
  <c r="BC143" i="1"/>
  <c r="BB143" i="1"/>
  <c r="C30" i="8"/>
  <c r="BC142" i="1"/>
  <c r="BB142" i="1"/>
  <c r="C29" i="8"/>
  <c r="BC141" i="1"/>
  <c r="BB141" i="1"/>
  <c r="C28" i="8"/>
  <c r="BC140" i="1"/>
  <c r="BB140" i="1"/>
  <c r="C26" i="8"/>
  <c r="BC139" i="1"/>
  <c r="BB139" i="1"/>
  <c r="C25" i="8"/>
  <c r="BC138" i="1"/>
  <c r="BB138" i="1"/>
  <c r="C23" i="8"/>
  <c r="BC137" i="1"/>
  <c r="BB137" i="1"/>
  <c r="C21" i="8"/>
  <c r="BC136" i="1"/>
  <c r="BB136" i="1"/>
  <c r="C17" i="8"/>
  <c r="BC135" i="1"/>
  <c r="BB135" i="1"/>
  <c r="C270" i="8"/>
  <c r="BC134" i="1"/>
  <c r="BB134" i="1"/>
  <c r="C268" i="8"/>
  <c r="BC133" i="1"/>
  <c r="BB133" i="1"/>
  <c r="C251" i="8"/>
  <c r="BC132" i="1"/>
  <c r="BB132" i="1"/>
  <c r="C83" i="8"/>
  <c r="BC131" i="1"/>
  <c r="BB131" i="1"/>
  <c r="C77" i="8"/>
  <c r="BC130" i="1"/>
  <c r="BB130" i="1"/>
  <c r="C430" i="8"/>
  <c r="BC129" i="1"/>
  <c r="BB129" i="1"/>
  <c r="C429" i="8"/>
  <c r="BC128" i="1"/>
  <c r="BB128" i="1"/>
  <c r="C428" i="8"/>
  <c r="BC127" i="1"/>
  <c r="BB127" i="1"/>
  <c r="C315" i="8"/>
  <c r="BC126" i="1"/>
  <c r="BB126" i="1"/>
  <c r="C314" i="8"/>
  <c r="BC125" i="1"/>
  <c r="BB125" i="1"/>
  <c r="C312" i="8"/>
  <c r="BC124" i="1"/>
  <c r="BB124" i="1"/>
  <c r="C311" i="8"/>
  <c r="BC123" i="1"/>
  <c r="BB123" i="1"/>
  <c r="C310" i="8"/>
  <c r="BC122" i="1"/>
  <c r="BB122" i="1"/>
  <c r="C304" i="8"/>
  <c r="BC121" i="1"/>
  <c r="BB121" i="1"/>
  <c r="C224" i="8"/>
  <c r="BC120" i="1"/>
  <c r="BB120" i="1"/>
  <c r="C223" i="8"/>
  <c r="BC119" i="1"/>
  <c r="BB119" i="1"/>
  <c r="C222" i="8"/>
  <c r="BC118" i="1"/>
  <c r="BB118" i="1"/>
  <c r="C220" i="8"/>
  <c r="BC117" i="1"/>
  <c r="BB117" i="1"/>
  <c r="C219" i="8"/>
  <c r="BC116" i="1"/>
  <c r="BB116" i="1"/>
  <c r="C216" i="8"/>
  <c r="BC115" i="1"/>
  <c r="BB115" i="1"/>
  <c r="C215" i="8"/>
  <c r="BC114" i="1"/>
  <c r="BB114" i="1"/>
  <c r="C214" i="8"/>
  <c r="BC113" i="1"/>
  <c r="BB113" i="1"/>
  <c r="C213" i="8"/>
  <c r="BC112" i="1"/>
  <c r="BB112" i="1"/>
  <c r="C210" i="8"/>
  <c r="BC111" i="1"/>
  <c r="BB111" i="1"/>
  <c r="C206" i="8"/>
  <c r="BC110" i="1"/>
  <c r="BB110" i="1"/>
  <c r="C173" i="8"/>
  <c r="BC109" i="1"/>
  <c r="BB109" i="1"/>
  <c r="C164" i="8"/>
  <c r="BC108" i="1"/>
  <c r="BB108" i="1"/>
  <c r="C158" i="8"/>
  <c r="BC107" i="1"/>
  <c r="BB107" i="1"/>
  <c r="C156" i="8"/>
  <c r="BC106" i="1"/>
  <c r="BB106" i="1"/>
  <c r="C152" i="8"/>
  <c r="BC105" i="1"/>
  <c r="BB105" i="1"/>
  <c r="C151" i="8"/>
  <c r="BC104" i="1"/>
  <c r="BB104" i="1"/>
  <c r="C150" i="8"/>
  <c r="BC103" i="1"/>
  <c r="BB103" i="1"/>
  <c r="C148" i="8"/>
  <c r="BC102" i="1"/>
  <c r="BB102" i="1"/>
  <c r="C146" i="8"/>
  <c r="BC101" i="1"/>
  <c r="BB101" i="1"/>
  <c r="C144" i="8"/>
  <c r="BC100" i="1"/>
  <c r="BB100" i="1"/>
  <c r="C143" i="8"/>
  <c r="BC99" i="1"/>
  <c r="BB99" i="1"/>
  <c r="C142" i="8"/>
  <c r="BC98" i="1"/>
  <c r="BB98" i="1"/>
  <c r="C141" i="8"/>
  <c r="BC97" i="1"/>
  <c r="BB97" i="1"/>
  <c r="C135" i="8"/>
  <c r="BC96" i="1"/>
  <c r="BB96" i="1"/>
  <c r="C399" i="8"/>
  <c r="BC95" i="1"/>
  <c r="BB95" i="1"/>
  <c r="C398" i="8"/>
  <c r="BC94" i="1"/>
  <c r="BB94" i="1"/>
  <c r="C397" i="8"/>
  <c r="BC93" i="1"/>
  <c r="BB93" i="1"/>
  <c r="C394" i="8"/>
  <c r="BC92" i="1"/>
  <c r="BB92" i="1"/>
  <c r="C393" i="8"/>
  <c r="BC91" i="1"/>
  <c r="BB91" i="1"/>
  <c r="C392" i="8"/>
  <c r="BC90" i="1"/>
  <c r="BB90" i="1"/>
  <c r="C384" i="8"/>
  <c r="BC89" i="1"/>
  <c r="BB89" i="1"/>
  <c r="C373" i="8"/>
  <c r="BC88" i="1"/>
  <c r="BB88" i="1"/>
  <c r="C364" i="8"/>
  <c r="BC87" i="1"/>
  <c r="BB87" i="1"/>
  <c r="C360" i="8"/>
  <c r="BC86" i="1"/>
  <c r="BB86" i="1"/>
  <c r="C233" i="8"/>
  <c r="BC85" i="1"/>
  <c r="BB85" i="1"/>
  <c r="C178" i="8"/>
  <c r="BC84" i="1"/>
  <c r="BB84" i="1"/>
  <c r="C10" i="8"/>
  <c r="BC83" i="1"/>
  <c r="BB83" i="1"/>
  <c r="C353" i="8"/>
  <c r="BC82" i="1"/>
  <c r="BB82" i="1"/>
  <c r="C240" i="8"/>
  <c r="BC81" i="1"/>
  <c r="BB81" i="1"/>
  <c r="C237" i="8"/>
  <c r="BC80" i="1"/>
  <c r="BB80" i="1"/>
  <c r="C130" i="8"/>
  <c r="BC79" i="1"/>
  <c r="BB79" i="1"/>
  <c r="C122" i="8"/>
  <c r="BC78" i="1"/>
  <c r="BB78" i="1"/>
  <c r="C121" i="8"/>
  <c r="BC77" i="1"/>
  <c r="BB77" i="1"/>
  <c r="C119" i="8"/>
  <c r="BC76" i="1"/>
  <c r="BB76" i="1"/>
  <c r="C117" i="8"/>
  <c r="BC75" i="1"/>
  <c r="BB75" i="1"/>
  <c r="C116" i="8"/>
  <c r="BC74" i="1"/>
  <c r="BB74" i="1"/>
  <c r="C114" i="8"/>
  <c r="BC73" i="1"/>
  <c r="BB73" i="1"/>
  <c r="C113" i="8"/>
  <c r="BC72" i="1"/>
  <c r="BB72" i="1"/>
  <c r="C112" i="8"/>
  <c r="BC71" i="1"/>
  <c r="BB71" i="1"/>
  <c r="C111" i="8"/>
  <c r="BC70" i="1"/>
  <c r="BB70" i="1"/>
  <c r="C110" i="8"/>
  <c r="BC69" i="1"/>
  <c r="BB69" i="1"/>
  <c r="C104" i="8"/>
  <c r="BC68" i="1"/>
  <c r="BB68" i="1"/>
  <c r="C437" i="8"/>
  <c r="BC67" i="1"/>
  <c r="BB67" i="1"/>
  <c r="C415" i="8"/>
  <c r="BC66" i="1"/>
  <c r="BB66" i="1"/>
  <c r="C414" i="8"/>
  <c r="BC65" i="1"/>
  <c r="BB65" i="1"/>
  <c r="C412" i="8"/>
  <c r="BC64" i="1"/>
  <c r="BB64" i="1"/>
  <c r="C407" i="8"/>
  <c r="BC63" i="1"/>
  <c r="BB63" i="1"/>
  <c r="C345" i="8"/>
  <c r="BC62" i="1"/>
  <c r="BB62" i="1"/>
  <c r="C344" i="8"/>
  <c r="BC61" i="1"/>
  <c r="BB61" i="1"/>
  <c r="C340" i="8"/>
  <c r="BC60" i="1"/>
  <c r="BB60" i="1"/>
  <c r="C336" i="8"/>
  <c r="BC59" i="1"/>
  <c r="BB59" i="1"/>
  <c r="C332" i="8"/>
  <c r="BC58" i="1"/>
  <c r="BB58" i="1"/>
  <c r="C328" i="8"/>
  <c r="BC57" i="1"/>
  <c r="BB57" i="1"/>
  <c r="C267" i="8"/>
  <c r="BC56" i="1"/>
  <c r="BB56" i="1"/>
  <c r="C266" i="8"/>
  <c r="BC55" i="1"/>
  <c r="BB55" i="1"/>
  <c r="C265" i="8"/>
  <c r="BC54" i="1"/>
  <c r="BB54" i="1"/>
  <c r="C264" i="8"/>
  <c r="BC53" i="1"/>
  <c r="BB53" i="1"/>
  <c r="C263" i="8"/>
  <c r="BC52" i="1"/>
  <c r="BB52" i="1"/>
  <c r="C262" i="8"/>
  <c r="BC51" i="1"/>
  <c r="BB51" i="1"/>
  <c r="C261" i="8"/>
  <c r="BC50" i="1"/>
  <c r="BB50" i="1"/>
  <c r="C259" i="8"/>
  <c r="BC49" i="1"/>
  <c r="BB49" i="1"/>
  <c r="C256" i="8"/>
  <c r="BC48" i="1"/>
  <c r="BB48" i="1"/>
  <c r="C198" i="8"/>
  <c r="BC47" i="1"/>
  <c r="BB47" i="1"/>
  <c r="C197" i="8"/>
  <c r="BC46" i="1"/>
  <c r="BB46" i="1"/>
  <c r="C196" i="8"/>
  <c r="BC45" i="1"/>
  <c r="BB45" i="1"/>
  <c r="C194" i="8"/>
  <c r="BC44" i="1"/>
  <c r="BB44" i="1"/>
  <c r="C193" i="8"/>
  <c r="BC43" i="1"/>
  <c r="BB43" i="1"/>
  <c r="C59" i="8"/>
  <c r="BC42" i="1"/>
  <c r="BB42" i="1"/>
  <c r="C416" i="8"/>
  <c r="BC41" i="1"/>
  <c r="BB41" i="1"/>
  <c r="C347" i="8"/>
  <c r="BC40" i="1"/>
  <c r="BB40" i="1"/>
  <c r="C346" i="8"/>
  <c r="BC39" i="1"/>
  <c r="BB39" i="1"/>
  <c r="C300" i="8"/>
  <c r="BC38" i="1"/>
  <c r="BB38" i="1"/>
  <c r="C299" i="8"/>
  <c r="BC37" i="1"/>
  <c r="BB37" i="1"/>
  <c r="C298" i="8"/>
  <c r="BC36" i="1"/>
  <c r="BB36" i="1"/>
  <c r="C297" i="8"/>
  <c r="BC35" i="1"/>
  <c r="BB35" i="1"/>
  <c r="C295" i="8"/>
  <c r="BC34" i="1"/>
  <c r="BB34" i="1"/>
  <c r="C294" i="8"/>
  <c r="BC33" i="1"/>
  <c r="BB33" i="1"/>
  <c r="C292" i="8"/>
  <c r="BC32" i="1"/>
  <c r="BB32" i="1"/>
  <c r="C291" i="8"/>
  <c r="BC31" i="1"/>
  <c r="BB31" i="1"/>
  <c r="C290" i="8"/>
  <c r="BC30" i="1"/>
  <c r="BB30" i="1"/>
  <c r="C289" i="8"/>
  <c r="BC29" i="1"/>
  <c r="BB29" i="1"/>
  <c r="C288" i="8"/>
  <c r="BC28" i="1"/>
  <c r="BB28" i="1"/>
  <c r="C284" i="8"/>
  <c r="BC27" i="1"/>
  <c r="BB27" i="1"/>
  <c r="C283" i="8"/>
  <c r="BC26" i="1"/>
  <c r="BB26" i="1"/>
  <c r="C282" i="8"/>
  <c r="BC25" i="1"/>
  <c r="BB25" i="1"/>
  <c r="C281" i="8"/>
  <c r="BC24" i="1"/>
  <c r="BB24" i="1"/>
  <c r="C280" i="8"/>
  <c r="BC23" i="1"/>
  <c r="BB23" i="1"/>
  <c r="C279" i="8"/>
  <c r="BC22" i="1"/>
  <c r="BB22" i="1"/>
  <c r="C278" i="8"/>
  <c r="BC21" i="1"/>
  <c r="BB21" i="1"/>
  <c r="C276" i="8"/>
  <c r="BC20" i="1"/>
  <c r="BB20" i="1"/>
  <c r="C275" i="8"/>
  <c r="BC19" i="1"/>
  <c r="BB19" i="1"/>
  <c r="C255" i="8"/>
  <c r="BC18" i="1"/>
  <c r="BB18" i="1"/>
  <c r="C200" i="8"/>
  <c r="BC17" i="1"/>
  <c r="BB17" i="1"/>
  <c r="C189" i="8"/>
  <c r="BC16" i="1"/>
  <c r="BB16" i="1"/>
  <c r="C191" i="8"/>
  <c r="BC15" i="1"/>
  <c r="BB15" i="1"/>
  <c r="C190" i="8"/>
  <c r="BC14" i="1"/>
  <c r="BB14" i="1"/>
  <c r="C188" i="8"/>
  <c r="BC13" i="1"/>
  <c r="BB13" i="1"/>
  <c r="C187" i="8"/>
  <c r="BC12" i="1"/>
  <c r="BB12" i="1"/>
  <c r="C186" i="8"/>
  <c r="BC11" i="1"/>
  <c r="BB11" i="1"/>
  <c r="C185" i="8"/>
  <c r="BC10" i="1"/>
  <c r="BB10" i="1"/>
  <c r="C184" i="8"/>
  <c r="BC9" i="1"/>
  <c r="BB9" i="1"/>
  <c r="C183" i="8"/>
  <c r="BC8" i="1"/>
  <c r="BB8" i="1"/>
  <c r="C88" i="8"/>
  <c r="BC7" i="1"/>
  <c r="BB7" i="1"/>
  <c r="C87" i="8"/>
  <c r="BC6" i="1"/>
  <c r="BB6" i="1"/>
  <c r="C86" i="8"/>
  <c r="BC5" i="1"/>
  <c r="BB5" i="1"/>
  <c r="C85" i="8"/>
  <c r="BC4" i="1"/>
  <c r="BB4" i="1"/>
  <c r="C84" i="8"/>
  <c r="BC3" i="1"/>
  <c r="BB3" i="1"/>
  <c r="BB396" i="1"/>
  <c r="C423" i="8"/>
  <c r="C89" i="8"/>
  <c r="BL437" i="1"/>
  <c r="BL380" i="1"/>
  <c r="BL266" i="1"/>
  <c r="BL309" i="1"/>
  <c r="BL231" i="1"/>
  <c r="BL212" i="1"/>
  <c r="BL176" i="1"/>
  <c r="A80" i="7"/>
  <c r="A438" i="1"/>
  <c r="AX78" i="7"/>
  <c r="BA78" i="7"/>
  <c r="AZ78" i="7"/>
  <c r="AY78" i="7"/>
  <c r="V78" i="7"/>
  <c r="U78" i="7"/>
  <c r="T78" i="7"/>
  <c r="AX77" i="7"/>
  <c r="BA77" i="7"/>
  <c r="AZ77" i="7"/>
  <c r="AY77" i="7"/>
  <c r="V77" i="7"/>
  <c r="U77" i="7"/>
  <c r="T77" i="7"/>
  <c r="AX76" i="7"/>
  <c r="BA76" i="7"/>
  <c r="AZ76" i="7"/>
  <c r="AY76" i="7"/>
  <c r="V76" i="7"/>
  <c r="U76" i="7"/>
  <c r="T76" i="7"/>
  <c r="AX75" i="7"/>
  <c r="BA75" i="7"/>
  <c r="AZ75" i="7"/>
  <c r="AY75" i="7"/>
  <c r="V75" i="7"/>
  <c r="U75" i="7"/>
  <c r="T75" i="7"/>
  <c r="AX74" i="7"/>
  <c r="BA74" i="7"/>
  <c r="AZ74" i="7"/>
  <c r="AY74" i="7"/>
  <c r="V74" i="7"/>
  <c r="U74" i="7"/>
  <c r="T74" i="7"/>
  <c r="AX73" i="7"/>
  <c r="BA73" i="7"/>
  <c r="AZ73" i="7"/>
  <c r="AY73" i="7"/>
  <c r="V73" i="7"/>
  <c r="U73" i="7"/>
  <c r="T73" i="7"/>
  <c r="AX72" i="7"/>
  <c r="BA72" i="7"/>
  <c r="AZ72" i="7"/>
  <c r="AY72" i="7"/>
  <c r="V72" i="7"/>
  <c r="U72" i="7"/>
  <c r="T72" i="7"/>
  <c r="AX71" i="7"/>
  <c r="BA71" i="7"/>
  <c r="AZ71" i="7"/>
  <c r="AY71" i="7"/>
  <c r="V71" i="7"/>
  <c r="U71" i="7"/>
  <c r="T71" i="7"/>
  <c r="AX70" i="7"/>
  <c r="BA70" i="7"/>
  <c r="AZ70" i="7"/>
  <c r="AY70" i="7"/>
  <c r="V70" i="7"/>
  <c r="U70" i="7"/>
  <c r="T70" i="7"/>
  <c r="AX69" i="7"/>
  <c r="BA69" i="7"/>
  <c r="AZ69" i="7"/>
  <c r="AY69" i="7"/>
  <c r="V69" i="7"/>
  <c r="U69" i="7"/>
  <c r="T69" i="7"/>
  <c r="AX68" i="7"/>
  <c r="BA68" i="7"/>
  <c r="AZ68" i="7"/>
  <c r="AY68" i="7"/>
  <c r="V68" i="7"/>
  <c r="U68" i="7"/>
  <c r="T68" i="7"/>
  <c r="AX67" i="7"/>
  <c r="BA67" i="7"/>
  <c r="AZ67" i="7"/>
  <c r="AY67" i="7"/>
  <c r="V67" i="7"/>
  <c r="U67" i="7"/>
  <c r="T67" i="7"/>
  <c r="AX66" i="7"/>
  <c r="BA66" i="7"/>
  <c r="AZ66" i="7"/>
  <c r="AY66" i="7"/>
  <c r="V66" i="7"/>
  <c r="U66" i="7"/>
  <c r="T66" i="7"/>
  <c r="AX65" i="7"/>
  <c r="BA65" i="7"/>
  <c r="AZ65" i="7"/>
  <c r="AY65" i="7"/>
  <c r="V65" i="7"/>
  <c r="U65" i="7"/>
  <c r="T65" i="7"/>
  <c r="AX64" i="7"/>
  <c r="BA64" i="7"/>
  <c r="AZ64" i="7"/>
  <c r="AY64" i="7"/>
  <c r="V64" i="7"/>
  <c r="U64" i="7"/>
  <c r="T64" i="7"/>
  <c r="AX63" i="7"/>
  <c r="BA63" i="7"/>
  <c r="AZ63" i="7"/>
  <c r="AY63" i="7"/>
  <c r="V63" i="7"/>
  <c r="U63" i="7"/>
  <c r="T63" i="7"/>
  <c r="AX62" i="7"/>
  <c r="BA62" i="7"/>
  <c r="AZ62" i="7"/>
  <c r="AY62" i="7"/>
  <c r="V62" i="7"/>
  <c r="U62" i="7"/>
  <c r="T62" i="7"/>
  <c r="AX61" i="7"/>
  <c r="BA61" i="7"/>
  <c r="AZ61" i="7"/>
  <c r="AY61" i="7"/>
  <c r="V61" i="7"/>
  <c r="U61" i="7"/>
  <c r="T61" i="7"/>
  <c r="AX60" i="7"/>
  <c r="BA60" i="7"/>
  <c r="AZ60" i="7"/>
  <c r="AY60" i="7"/>
  <c r="AX59" i="7"/>
  <c r="BA59" i="7"/>
  <c r="AZ59" i="7"/>
  <c r="AY59" i="7"/>
  <c r="AX58" i="7"/>
  <c r="BA58" i="7"/>
  <c r="AZ58" i="7"/>
  <c r="AY58" i="7"/>
  <c r="V58" i="7"/>
  <c r="U58" i="7"/>
  <c r="T58" i="7"/>
  <c r="AX57" i="7"/>
  <c r="BA57" i="7"/>
  <c r="AZ57" i="7"/>
  <c r="AY57" i="7"/>
  <c r="AX56" i="7"/>
  <c r="BA56" i="7"/>
  <c r="AZ56" i="7"/>
  <c r="AY56" i="7"/>
  <c r="V56" i="7"/>
  <c r="U56" i="7"/>
  <c r="T56" i="7"/>
  <c r="AX55" i="7"/>
  <c r="BA55" i="7"/>
  <c r="AZ55" i="7"/>
  <c r="AY55" i="7"/>
  <c r="V55" i="7"/>
  <c r="U55" i="7"/>
  <c r="T55" i="7"/>
  <c r="AX54" i="7"/>
  <c r="BA54" i="7"/>
  <c r="AZ54" i="7"/>
  <c r="AY54" i="7"/>
  <c r="V54" i="7"/>
  <c r="U54" i="7"/>
  <c r="T54" i="7"/>
  <c r="AX53" i="7"/>
  <c r="BA53" i="7"/>
  <c r="AZ53" i="7"/>
  <c r="AY53" i="7"/>
  <c r="V53" i="7"/>
  <c r="U53" i="7"/>
  <c r="T53" i="7"/>
  <c r="AX52" i="7"/>
  <c r="BA52" i="7"/>
  <c r="AZ52" i="7"/>
  <c r="AY52" i="7"/>
  <c r="V52" i="7"/>
  <c r="U52" i="7"/>
  <c r="T52" i="7"/>
  <c r="AX51" i="7"/>
  <c r="BA51" i="7"/>
  <c r="AZ51" i="7"/>
  <c r="AY51" i="7"/>
  <c r="V51" i="7"/>
  <c r="U51" i="7"/>
  <c r="T51" i="7"/>
  <c r="AX50" i="7"/>
  <c r="BA50" i="7"/>
  <c r="AZ50" i="7"/>
  <c r="AY50" i="7"/>
  <c r="V50" i="7"/>
  <c r="U50" i="7"/>
  <c r="T50" i="7"/>
  <c r="AX49" i="7"/>
  <c r="BA49" i="7"/>
  <c r="AZ49" i="7"/>
  <c r="AY49" i="7"/>
  <c r="V49" i="7"/>
  <c r="U49" i="7"/>
  <c r="T49" i="7"/>
  <c r="AX48" i="7"/>
  <c r="BA48" i="7"/>
  <c r="AZ48" i="7"/>
  <c r="AY48" i="7"/>
  <c r="V48" i="7"/>
  <c r="U48" i="7"/>
  <c r="T48" i="7"/>
  <c r="AX47" i="7"/>
  <c r="BA47" i="7"/>
  <c r="AZ47" i="7"/>
  <c r="AY47" i="7"/>
  <c r="V47" i="7"/>
  <c r="U47" i="7"/>
  <c r="T47" i="7"/>
  <c r="AX46" i="7"/>
  <c r="BA46" i="7"/>
  <c r="AZ46" i="7"/>
  <c r="AY46" i="7"/>
  <c r="V46" i="7"/>
  <c r="U46" i="7"/>
  <c r="T46" i="7"/>
  <c r="AX45" i="7"/>
  <c r="BA45" i="7"/>
  <c r="AZ45" i="7"/>
  <c r="AY45" i="7"/>
  <c r="AX44" i="7"/>
  <c r="BA44" i="7"/>
  <c r="AZ44" i="7"/>
  <c r="AY44" i="7"/>
  <c r="V44" i="7"/>
  <c r="U44" i="7"/>
  <c r="T44" i="7"/>
  <c r="AX43" i="7"/>
  <c r="BA43" i="7"/>
  <c r="AZ43" i="7"/>
  <c r="AY43" i="7"/>
  <c r="AX42" i="7"/>
  <c r="BA42" i="7"/>
  <c r="AZ42" i="7"/>
  <c r="AY42" i="7"/>
  <c r="V42" i="7"/>
  <c r="U42" i="7"/>
  <c r="T42" i="7"/>
  <c r="AX41" i="7"/>
  <c r="BA41" i="7"/>
  <c r="AZ41" i="7"/>
  <c r="AY41" i="7"/>
  <c r="AX40" i="7"/>
  <c r="BA40" i="7"/>
  <c r="AZ40" i="7"/>
  <c r="AY40" i="7"/>
  <c r="V40" i="7"/>
  <c r="U40" i="7"/>
  <c r="T40" i="7"/>
  <c r="AX39" i="7"/>
  <c r="BA39" i="7"/>
  <c r="AZ39" i="7"/>
  <c r="AY39" i="7"/>
  <c r="V39" i="7"/>
  <c r="U39" i="7"/>
  <c r="T39" i="7"/>
  <c r="AX38" i="7"/>
  <c r="BA38" i="7"/>
  <c r="AZ38" i="7"/>
  <c r="AY38" i="7"/>
  <c r="V38" i="7"/>
  <c r="U38" i="7"/>
  <c r="T38" i="7"/>
  <c r="AX37" i="7"/>
  <c r="BA37" i="7"/>
  <c r="AZ37" i="7"/>
  <c r="AY37" i="7"/>
  <c r="V37" i="7"/>
  <c r="U37" i="7"/>
  <c r="T37" i="7"/>
  <c r="AX36" i="7"/>
  <c r="BA36" i="7"/>
  <c r="AZ36" i="7"/>
  <c r="AY36" i="7"/>
  <c r="V36" i="7"/>
  <c r="U36" i="7"/>
  <c r="T36" i="7"/>
  <c r="AX35" i="7"/>
  <c r="BA35" i="7"/>
  <c r="AZ35" i="7"/>
  <c r="AY35" i="7"/>
  <c r="V35" i="7"/>
  <c r="U35" i="7"/>
  <c r="T35" i="7"/>
  <c r="AX34" i="7"/>
  <c r="BA34" i="7"/>
  <c r="AZ34" i="7"/>
  <c r="AY34" i="7"/>
  <c r="V34" i="7"/>
  <c r="U34" i="7"/>
  <c r="T34" i="7"/>
  <c r="AX33" i="7"/>
  <c r="BA33" i="7"/>
  <c r="AZ33" i="7"/>
  <c r="AY33" i="7"/>
  <c r="V33" i="7"/>
  <c r="U33" i="7"/>
  <c r="T33" i="7"/>
  <c r="AX32" i="7"/>
  <c r="BA32" i="7"/>
  <c r="AZ32" i="7"/>
  <c r="AY32" i="7"/>
  <c r="AX31" i="7"/>
  <c r="BA31" i="7"/>
  <c r="AZ31" i="7"/>
  <c r="AY31" i="7"/>
  <c r="V31" i="7"/>
  <c r="U31" i="7"/>
  <c r="T31" i="7"/>
  <c r="AX30" i="7"/>
  <c r="BA30" i="7"/>
  <c r="AZ30" i="7"/>
  <c r="AY30" i="7"/>
  <c r="V30" i="7"/>
  <c r="U30" i="7"/>
  <c r="T30" i="7"/>
  <c r="AX29" i="7"/>
  <c r="BA29" i="7"/>
  <c r="AZ29" i="7"/>
  <c r="AY29" i="7"/>
  <c r="V29" i="7"/>
  <c r="U29" i="7"/>
  <c r="T29" i="7"/>
  <c r="AX28" i="7"/>
  <c r="BA28" i="7"/>
  <c r="AZ28" i="7"/>
  <c r="AY28" i="7"/>
  <c r="V28" i="7"/>
  <c r="U28" i="7"/>
  <c r="T28" i="7"/>
  <c r="AX27" i="7"/>
  <c r="BA27" i="7"/>
  <c r="AZ27" i="7"/>
  <c r="AY27" i="7"/>
  <c r="V27" i="7"/>
  <c r="U27" i="7"/>
  <c r="T27" i="7"/>
  <c r="AX26" i="7"/>
  <c r="BA26" i="7"/>
  <c r="AZ26" i="7"/>
  <c r="AY26" i="7"/>
  <c r="V26" i="7"/>
  <c r="U26" i="7"/>
  <c r="T26" i="7"/>
  <c r="AX25" i="7"/>
  <c r="BA25" i="7"/>
  <c r="AZ25" i="7"/>
  <c r="AY25" i="7"/>
  <c r="V25" i="7"/>
  <c r="U25" i="7"/>
  <c r="T25" i="7"/>
  <c r="AX24" i="7"/>
  <c r="BA24" i="7"/>
  <c r="AZ24" i="7"/>
  <c r="AY24" i="7"/>
  <c r="V24" i="7"/>
  <c r="U24" i="7"/>
  <c r="T24" i="7"/>
  <c r="AX23" i="7"/>
  <c r="BA23" i="7"/>
  <c r="AZ23" i="7"/>
  <c r="AY23" i="7"/>
  <c r="V23" i="7"/>
  <c r="U23" i="7"/>
  <c r="T23" i="7"/>
  <c r="A18" i="7"/>
  <c r="AX3" i="1"/>
  <c r="BA3" i="1"/>
  <c r="AX249" i="1"/>
  <c r="BA249" i="1"/>
  <c r="AX248" i="1"/>
  <c r="BA248" i="1"/>
  <c r="AX196" i="1"/>
  <c r="BA196" i="1"/>
  <c r="AX212" i="1"/>
  <c r="BA212" i="1"/>
  <c r="AX193" i="1"/>
  <c r="BA193" i="1"/>
  <c r="AX176" i="1"/>
  <c r="BA176" i="1"/>
  <c r="AX175" i="1"/>
  <c r="BA175" i="1"/>
  <c r="AX174" i="1"/>
  <c r="BA174" i="1"/>
  <c r="AX173" i="1"/>
  <c r="BA173" i="1"/>
  <c r="AX247" i="1"/>
  <c r="BA247" i="1"/>
  <c r="AX231" i="1"/>
  <c r="BA231" i="1"/>
  <c r="AX172" i="1"/>
  <c r="BA172" i="1"/>
  <c r="AX171" i="1"/>
  <c r="BA171" i="1"/>
  <c r="AX170" i="1"/>
  <c r="BA170" i="1"/>
  <c r="AX211" i="1"/>
  <c r="BA211" i="1"/>
  <c r="AX309" i="1"/>
  <c r="BA309" i="1"/>
  <c r="AX210" i="1"/>
  <c r="BA210" i="1"/>
  <c r="AX230" i="1"/>
  <c r="BA230" i="1"/>
  <c r="AX213" i="1"/>
  <c r="BA213" i="1"/>
  <c r="AX169" i="1"/>
  <c r="BA169" i="1"/>
  <c r="AX168" i="1"/>
  <c r="BA168" i="1"/>
  <c r="AX380" i="1"/>
  <c r="BA380" i="1"/>
  <c r="AX379" i="1"/>
  <c r="BA379" i="1"/>
  <c r="AX378" i="1"/>
  <c r="BA378" i="1"/>
  <c r="AX308" i="1"/>
  <c r="BA308" i="1"/>
  <c r="AX307" i="1"/>
  <c r="BA307" i="1"/>
  <c r="AX306" i="1"/>
  <c r="BA306" i="1"/>
  <c r="AX266" i="1"/>
  <c r="BA266" i="1"/>
  <c r="AX265" i="1"/>
  <c r="BA265" i="1"/>
  <c r="AX246" i="1"/>
  <c r="BA246" i="1"/>
  <c r="AX245" i="1"/>
  <c r="BA245" i="1"/>
  <c r="AX244" i="1"/>
  <c r="BA244" i="1"/>
  <c r="AX229" i="1"/>
  <c r="BA229" i="1"/>
  <c r="AX223" i="1"/>
  <c r="BA223" i="1"/>
  <c r="AX195" i="1"/>
  <c r="BA195" i="1"/>
  <c r="AX209" i="1"/>
  <c r="BA209" i="1"/>
  <c r="AX192" i="1"/>
  <c r="BA192" i="1"/>
  <c r="AX191" i="1"/>
  <c r="BA191" i="1"/>
  <c r="AX167" i="1"/>
  <c r="BA167" i="1"/>
  <c r="AX166" i="1"/>
  <c r="BA166" i="1"/>
  <c r="AX165" i="1"/>
  <c r="BA165" i="1"/>
  <c r="AX164" i="1"/>
  <c r="BA164" i="1"/>
  <c r="AX163" i="1"/>
  <c r="BA163" i="1"/>
  <c r="AX162" i="1"/>
  <c r="BA162" i="1"/>
  <c r="AX161" i="1"/>
  <c r="BA161" i="1"/>
  <c r="AX160" i="1"/>
  <c r="BA160" i="1"/>
  <c r="AX159" i="1"/>
  <c r="BA159" i="1"/>
  <c r="AX158" i="1"/>
  <c r="BA158" i="1"/>
  <c r="AX157" i="1"/>
  <c r="BA157" i="1"/>
  <c r="AX156" i="1"/>
  <c r="BA156" i="1"/>
  <c r="AX155" i="1"/>
  <c r="BA155" i="1"/>
  <c r="AX154" i="1"/>
  <c r="BA154" i="1"/>
  <c r="AX153" i="1"/>
  <c r="BA153" i="1"/>
  <c r="AX152" i="1"/>
  <c r="BA152" i="1"/>
  <c r="AX151" i="1"/>
  <c r="BA151" i="1"/>
  <c r="AX150" i="1"/>
  <c r="BA150" i="1"/>
  <c r="AX149" i="1"/>
  <c r="BA149" i="1"/>
  <c r="AX148" i="1"/>
  <c r="BA148" i="1"/>
  <c r="AX147" i="1"/>
  <c r="BA147" i="1"/>
  <c r="AX146" i="1"/>
  <c r="BA146" i="1"/>
  <c r="AX145" i="1"/>
  <c r="BA145" i="1"/>
  <c r="AX144" i="1"/>
  <c r="BA144" i="1"/>
  <c r="AX143" i="1"/>
  <c r="BA143" i="1"/>
  <c r="AX142" i="1"/>
  <c r="BA142" i="1"/>
  <c r="AX141" i="1"/>
  <c r="BA141" i="1"/>
  <c r="AX140" i="1"/>
  <c r="BA140" i="1"/>
  <c r="AX139" i="1"/>
  <c r="BA139" i="1"/>
  <c r="AX138" i="1"/>
  <c r="BA138" i="1"/>
  <c r="AX377" i="1"/>
  <c r="BA377" i="1"/>
  <c r="AX376" i="1"/>
  <c r="BA376" i="1"/>
  <c r="AX375" i="1"/>
  <c r="BA375" i="1"/>
  <c r="AX286" i="1"/>
  <c r="BA286" i="1"/>
  <c r="AX137" i="1"/>
  <c r="BA137" i="1"/>
  <c r="AX136" i="1"/>
  <c r="BA136" i="1"/>
  <c r="AX135" i="1"/>
  <c r="BA135" i="1"/>
  <c r="AX374" i="1"/>
  <c r="BA374" i="1"/>
  <c r="AX373" i="1"/>
  <c r="BA373" i="1"/>
  <c r="AX305" i="1"/>
  <c r="BA305" i="1"/>
  <c r="AX304" i="1"/>
  <c r="BA304" i="1"/>
  <c r="AX303" i="1"/>
  <c r="BA303" i="1"/>
  <c r="AX134" i="1"/>
  <c r="BA134" i="1"/>
  <c r="AX133" i="1"/>
  <c r="BA133" i="1"/>
  <c r="AX372" i="1"/>
  <c r="BA372" i="1"/>
  <c r="AX132" i="1"/>
  <c r="BA132" i="1"/>
  <c r="AX285" i="1"/>
  <c r="BA285" i="1"/>
  <c r="AX284" i="1"/>
  <c r="BA284" i="1"/>
  <c r="AX318" i="1"/>
  <c r="BA318" i="1"/>
  <c r="AX371" i="1"/>
  <c r="BA371" i="1"/>
  <c r="AX302" i="1"/>
  <c r="BA302" i="1"/>
  <c r="AX283" i="1"/>
  <c r="BA283" i="1"/>
  <c r="AX190" i="1"/>
  <c r="BA190" i="1"/>
  <c r="AX131" i="1"/>
  <c r="BA131" i="1"/>
  <c r="AX130" i="1"/>
  <c r="BA130" i="1"/>
  <c r="AX370" i="1"/>
  <c r="BA370" i="1"/>
  <c r="AX369" i="1"/>
  <c r="BA369" i="1"/>
  <c r="AX282" i="1"/>
  <c r="BA282" i="1"/>
  <c r="AX264" i="1"/>
  <c r="BA264" i="1"/>
  <c r="AX129" i="1"/>
  <c r="BA129" i="1"/>
  <c r="AX128" i="1"/>
  <c r="BA128" i="1"/>
  <c r="AX127" i="1"/>
  <c r="BA127" i="1"/>
  <c r="AX301" i="1"/>
  <c r="BA301" i="1"/>
  <c r="AX317" i="1"/>
  <c r="BA317" i="1"/>
  <c r="AX368" i="1"/>
  <c r="BA368" i="1"/>
  <c r="AX367" i="1"/>
  <c r="BA367" i="1"/>
  <c r="AX366" i="1"/>
  <c r="BA366" i="1"/>
  <c r="AX365" i="1"/>
  <c r="BA365" i="1"/>
  <c r="AX281" i="1"/>
  <c r="BA281" i="1"/>
  <c r="AX243" i="1"/>
  <c r="BA243" i="1"/>
  <c r="AX222" i="1"/>
  <c r="BA222" i="1"/>
  <c r="AX208" i="1"/>
  <c r="BA208" i="1"/>
  <c r="AX207" i="1"/>
  <c r="BA207" i="1"/>
  <c r="AX126" i="1"/>
  <c r="BA126" i="1"/>
  <c r="AX125" i="1"/>
  <c r="BA125" i="1"/>
  <c r="AX124" i="1"/>
  <c r="BA124" i="1"/>
  <c r="AX123" i="1"/>
  <c r="BA123" i="1"/>
  <c r="AX122" i="1"/>
  <c r="BA122" i="1"/>
  <c r="AX121" i="1"/>
  <c r="BA121" i="1"/>
  <c r="AX189" i="1"/>
  <c r="BA189" i="1"/>
  <c r="AX364" i="1"/>
  <c r="BA364" i="1"/>
  <c r="AX300" i="1"/>
  <c r="BA300" i="1"/>
  <c r="AX267" i="1"/>
  <c r="BA267" i="1"/>
  <c r="AX280" i="1"/>
  <c r="BA280" i="1"/>
  <c r="AX242" i="1"/>
  <c r="BA242" i="1"/>
  <c r="AX241" i="1"/>
  <c r="BA241" i="1"/>
  <c r="AX221" i="1"/>
  <c r="BA221" i="1"/>
  <c r="AX120" i="1"/>
  <c r="BA120" i="1"/>
  <c r="AX279" i="1"/>
  <c r="BA279" i="1"/>
  <c r="AX263" i="1"/>
  <c r="BA263" i="1"/>
  <c r="AX119" i="1"/>
  <c r="BA119" i="1"/>
  <c r="AX118" i="1"/>
  <c r="BA118" i="1"/>
  <c r="AX117" i="1"/>
  <c r="BA117" i="1"/>
  <c r="AX116" i="1"/>
  <c r="BA116" i="1"/>
  <c r="AX115" i="1"/>
  <c r="BA115" i="1"/>
  <c r="AX363" i="1"/>
  <c r="BA363" i="1"/>
  <c r="AX362" i="1"/>
  <c r="BA362" i="1"/>
  <c r="AX262" i="1"/>
  <c r="BA262" i="1"/>
  <c r="AX240" i="1"/>
  <c r="BA240" i="1"/>
  <c r="AX239" i="1"/>
  <c r="BA239" i="1"/>
  <c r="AX220" i="1"/>
  <c r="BA220" i="1"/>
  <c r="AX188" i="1"/>
  <c r="BA188" i="1"/>
  <c r="AX114" i="1"/>
  <c r="BA114" i="1"/>
  <c r="AX113" i="1"/>
  <c r="BA113" i="1"/>
  <c r="AX112" i="1"/>
  <c r="BA112" i="1"/>
  <c r="AX111" i="1"/>
  <c r="BA111" i="1"/>
  <c r="AX110" i="1"/>
  <c r="BA110" i="1"/>
  <c r="AX361" i="1"/>
  <c r="BA361" i="1"/>
  <c r="AX316" i="1"/>
  <c r="BA316" i="1"/>
  <c r="AX278" i="1"/>
  <c r="BA278" i="1"/>
  <c r="AX206" i="1"/>
  <c r="BA206" i="1"/>
  <c r="AX109" i="1"/>
  <c r="BA109" i="1"/>
  <c r="AX360" i="1"/>
  <c r="BA360" i="1"/>
  <c r="AX277" i="1"/>
  <c r="BA277" i="1"/>
  <c r="AX238" i="1"/>
  <c r="BA238" i="1"/>
  <c r="AX228" i="1"/>
  <c r="BA228" i="1"/>
  <c r="AX205" i="1"/>
  <c r="BA205" i="1"/>
  <c r="AX108" i="1"/>
  <c r="BA108" i="1"/>
  <c r="AX107" i="1"/>
  <c r="BA107" i="1"/>
  <c r="AX276" i="1"/>
  <c r="BA276" i="1"/>
  <c r="AX261" i="1"/>
  <c r="BA261" i="1"/>
  <c r="AX227" i="1"/>
  <c r="BA227" i="1"/>
  <c r="AX194" i="1"/>
  <c r="BA194" i="1"/>
  <c r="AX187" i="1"/>
  <c r="BA187" i="1"/>
  <c r="AX186" i="1"/>
  <c r="BA186" i="1"/>
  <c r="AX106" i="1"/>
  <c r="BA106" i="1"/>
  <c r="AX105" i="1"/>
  <c r="BA105" i="1"/>
  <c r="AX104" i="1"/>
  <c r="BA104" i="1"/>
  <c r="AX103" i="1"/>
  <c r="BA103" i="1"/>
  <c r="AX102" i="1"/>
  <c r="BA102" i="1"/>
  <c r="AX101" i="1"/>
  <c r="BA101" i="1"/>
  <c r="AX100" i="1"/>
  <c r="BA100" i="1"/>
  <c r="AX99" i="1"/>
  <c r="BA99" i="1"/>
  <c r="AX98" i="1"/>
  <c r="BA98" i="1"/>
  <c r="AX97" i="1"/>
  <c r="BA97" i="1"/>
  <c r="AX359" i="1"/>
  <c r="BA359" i="1"/>
  <c r="AX358" i="1"/>
  <c r="BA358" i="1"/>
  <c r="AX357" i="1"/>
  <c r="BA357" i="1"/>
  <c r="AX96" i="1"/>
  <c r="BA96" i="1"/>
  <c r="AX356" i="1"/>
  <c r="BA356" i="1"/>
  <c r="AX355" i="1"/>
  <c r="BA355" i="1"/>
  <c r="AX354" i="1"/>
  <c r="BA354" i="1"/>
  <c r="AX353" i="1"/>
  <c r="BA353" i="1"/>
  <c r="AX352" i="1"/>
  <c r="BA352" i="1"/>
  <c r="AX351" i="1"/>
  <c r="BA351" i="1"/>
  <c r="AX315" i="1"/>
  <c r="BA315" i="1"/>
  <c r="AX350" i="1"/>
  <c r="BA350" i="1"/>
  <c r="AX349" i="1"/>
  <c r="BA349" i="1"/>
  <c r="AX348" i="1"/>
  <c r="BA348" i="1"/>
  <c r="AX347" i="1"/>
  <c r="BA347" i="1"/>
  <c r="AX299" i="1"/>
  <c r="BA299" i="1"/>
  <c r="AX298" i="1"/>
  <c r="BA298" i="1"/>
  <c r="AX297" i="1"/>
  <c r="BA297" i="1"/>
  <c r="AX296" i="1"/>
  <c r="BA296" i="1"/>
  <c r="AX295" i="1"/>
  <c r="BA295" i="1"/>
  <c r="AX294" i="1"/>
  <c r="BA294" i="1"/>
  <c r="AX275" i="1"/>
  <c r="BA275" i="1"/>
  <c r="AX260" i="1"/>
  <c r="BA260" i="1"/>
  <c r="AX237" i="1"/>
  <c r="BA237" i="1"/>
  <c r="AX236" i="1"/>
  <c r="BA236" i="1"/>
  <c r="AX226" i="1"/>
  <c r="BA226" i="1"/>
  <c r="AX219" i="1"/>
  <c r="BA219" i="1"/>
  <c r="AX204" i="1"/>
  <c r="BA204" i="1"/>
  <c r="AX203" i="1"/>
  <c r="BA203" i="1"/>
  <c r="AX185" i="1"/>
  <c r="BA185" i="1"/>
  <c r="AX95" i="1"/>
  <c r="BA95" i="1"/>
  <c r="AX94" i="1"/>
  <c r="BA94" i="1"/>
  <c r="AX93" i="1"/>
  <c r="BA93" i="1"/>
  <c r="AX92" i="1"/>
  <c r="BA92" i="1"/>
  <c r="AX91" i="1"/>
  <c r="BA91" i="1"/>
  <c r="AX90" i="1"/>
  <c r="BA90" i="1"/>
  <c r="AX89" i="1"/>
  <c r="BA89" i="1"/>
  <c r="AX88" i="1"/>
  <c r="BA88" i="1"/>
  <c r="AX346" i="1"/>
  <c r="BA346" i="1"/>
  <c r="AX293" i="1"/>
  <c r="BA293" i="1"/>
  <c r="AX274" i="1"/>
  <c r="BA274" i="1"/>
  <c r="AX184" i="1"/>
  <c r="BA184" i="1"/>
  <c r="AX183" i="1"/>
  <c r="BA183" i="1"/>
  <c r="AX314" i="1"/>
  <c r="BA314" i="1"/>
  <c r="AX292" i="1"/>
  <c r="BA292" i="1"/>
  <c r="AX259" i="1"/>
  <c r="BA259" i="1"/>
  <c r="AX218" i="1"/>
  <c r="BA218" i="1"/>
  <c r="AX313" i="1"/>
  <c r="BA313" i="1"/>
  <c r="AX312" i="1"/>
  <c r="BA312" i="1"/>
  <c r="AX345" i="1"/>
  <c r="BA345" i="1"/>
  <c r="AX311" i="1"/>
  <c r="BA311" i="1"/>
  <c r="AX291" i="1"/>
  <c r="BA291" i="1"/>
  <c r="AX258" i="1"/>
  <c r="BA258" i="1"/>
  <c r="AX87" i="1"/>
  <c r="BA87" i="1"/>
  <c r="AX86" i="1"/>
  <c r="BA86" i="1"/>
  <c r="AX344" i="1"/>
  <c r="BA344" i="1"/>
  <c r="AX257" i="1"/>
  <c r="BA257" i="1"/>
  <c r="AX182" i="1"/>
  <c r="BA182" i="1"/>
  <c r="AX85" i="1"/>
  <c r="BA85" i="1"/>
  <c r="AX273" i="1"/>
  <c r="BA273" i="1"/>
  <c r="AX272" i="1"/>
  <c r="BA272" i="1"/>
  <c r="AX235" i="1"/>
  <c r="BA235" i="1"/>
  <c r="AX84" i="1"/>
  <c r="BA84" i="1"/>
  <c r="AX343" i="1"/>
  <c r="BA343" i="1"/>
  <c r="AX342" i="1"/>
  <c r="BA342" i="1"/>
  <c r="AX256" i="1"/>
  <c r="BA256" i="1"/>
  <c r="AX255" i="1"/>
  <c r="BA255" i="1"/>
  <c r="AX254" i="1"/>
  <c r="BA254" i="1"/>
  <c r="AX234" i="1"/>
  <c r="BA234" i="1"/>
  <c r="AX83" i="1"/>
  <c r="BA83" i="1"/>
  <c r="AX341" i="1"/>
  <c r="BA341" i="1"/>
  <c r="AX340" i="1"/>
  <c r="BA340" i="1"/>
  <c r="AX339" i="1"/>
  <c r="BA339" i="1"/>
  <c r="AX338" i="1"/>
  <c r="BA338" i="1"/>
  <c r="AX337" i="1"/>
  <c r="BA337" i="1"/>
  <c r="AX271" i="1"/>
  <c r="BA271" i="1"/>
  <c r="AX82" i="1"/>
  <c r="BA82" i="1"/>
  <c r="AX333" i="1"/>
  <c r="BA333" i="1"/>
  <c r="AX336" i="1"/>
  <c r="BA336" i="1"/>
  <c r="AX335" i="1"/>
  <c r="BA335" i="1"/>
  <c r="AX334" i="1"/>
  <c r="BA334" i="1"/>
  <c r="AX290" i="1"/>
  <c r="BA290" i="1"/>
  <c r="AX289" i="1"/>
  <c r="BA289" i="1"/>
  <c r="AX288" i="1"/>
  <c r="BA288" i="1"/>
  <c r="AX270" i="1"/>
  <c r="BA270" i="1"/>
  <c r="AX269" i="1"/>
  <c r="BA269" i="1"/>
  <c r="AX253" i="1"/>
  <c r="BA253" i="1"/>
  <c r="AX81" i="1"/>
  <c r="BA81" i="1"/>
  <c r="AX80" i="1"/>
  <c r="BA80" i="1"/>
  <c r="AX332" i="1"/>
  <c r="BA332" i="1"/>
  <c r="AX331" i="1"/>
  <c r="BA331" i="1"/>
  <c r="AX330" i="1"/>
  <c r="BA330" i="1"/>
  <c r="AX329" i="1"/>
  <c r="BA329" i="1"/>
  <c r="AX328" i="1"/>
  <c r="BA328" i="1"/>
  <c r="AX327" i="1"/>
  <c r="BA327" i="1"/>
  <c r="AX326" i="1"/>
  <c r="BA326" i="1"/>
  <c r="AX325" i="1"/>
  <c r="BA325" i="1"/>
  <c r="AX287" i="1"/>
  <c r="BA287" i="1"/>
  <c r="AX79" i="1"/>
  <c r="BA79" i="1"/>
  <c r="AX78" i="1"/>
  <c r="BA78" i="1"/>
  <c r="AX77" i="1"/>
  <c r="BA77" i="1"/>
  <c r="AX76" i="1"/>
  <c r="BA76" i="1"/>
  <c r="AX324" i="1"/>
  <c r="BA324" i="1"/>
  <c r="AX323" i="1"/>
  <c r="BA323" i="1"/>
  <c r="AX322" i="1"/>
  <c r="BA322" i="1"/>
  <c r="AX321" i="1"/>
  <c r="BA321" i="1"/>
  <c r="AX310" i="1"/>
  <c r="BA310" i="1"/>
  <c r="AX225" i="1"/>
  <c r="BA225" i="1"/>
  <c r="AX217" i="1"/>
  <c r="BA217" i="1"/>
  <c r="AX202" i="1"/>
  <c r="BA202" i="1"/>
  <c r="AX75" i="1"/>
  <c r="BA75" i="1"/>
  <c r="AX74" i="1"/>
  <c r="BA74" i="1"/>
  <c r="AX73" i="1"/>
  <c r="BA73" i="1"/>
  <c r="AX72" i="1"/>
  <c r="BA72" i="1"/>
  <c r="AX70" i="1"/>
  <c r="BA70" i="1"/>
  <c r="AX71" i="1"/>
  <c r="BA71" i="1"/>
  <c r="AX69" i="1"/>
  <c r="BA69" i="1"/>
  <c r="AX68" i="1"/>
  <c r="BA68" i="1"/>
  <c r="AX320" i="1"/>
  <c r="BA320" i="1"/>
  <c r="AX181" i="1"/>
  <c r="BA181" i="1"/>
  <c r="AX67" i="1"/>
  <c r="BA67" i="1"/>
  <c r="AX319" i="1"/>
  <c r="BA319" i="1"/>
  <c r="AX252" i="1"/>
  <c r="BA252" i="1"/>
  <c r="AX216" i="1"/>
  <c r="BA216" i="1"/>
  <c r="AX201" i="1"/>
  <c r="BA201" i="1"/>
  <c r="AX66" i="1"/>
  <c r="BA66" i="1"/>
  <c r="AX65" i="1"/>
  <c r="BA65" i="1"/>
  <c r="AX64" i="1"/>
  <c r="BA64" i="1"/>
  <c r="AX63" i="1"/>
  <c r="BA63" i="1"/>
  <c r="AX251" i="1"/>
  <c r="BA251" i="1"/>
  <c r="AX233" i="1"/>
  <c r="BA233" i="1"/>
  <c r="AX215" i="1"/>
  <c r="BA215" i="1"/>
  <c r="AX214" i="1"/>
  <c r="BA214" i="1"/>
  <c r="AX200" i="1"/>
  <c r="BA200" i="1"/>
  <c r="AX199" i="1"/>
  <c r="BA199" i="1"/>
  <c r="AX198" i="1"/>
  <c r="BA198" i="1"/>
  <c r="AX180" i="1"/>
  <c r="BA180" i="1"/>
  <c r="AX179" i="1"/>
  <c r="BA179" i="1"/>
  <c r="AX62" i="1"/>
  <c r="BA62" i="1"/>
  <c r="AX61" i="1"/>
  <c r="BA61" i="1"/>
  <c r="AX60" i="1"/>
  <c r="BA60" i="1"/>
  <c r="AX59" i="1"/>
  <c r="BA59" i="1"/>
  <c r="AX58" i="1"/>
  <c r="BA58" i="1"/>
  <c r="AX57" i="1"/>
  <c r="BA57" i="1"/>
  <c r="AX178" i="1"/>
  <c r="BA178" i="1"/>
  <c r="AX177" i="1"/>
  <c r="BA177" i="1"/>
  <c r="AX56" i="1"/>
  <c r="BA56" i="1"/>
  <c r="AX55" i="1"/>
  <c r="BA55" i="1"/>
  <c r="AX54" i="1"/>
  <c r="BA54" i="1"/>
  <c r="AX53" i="1"/>
  <c r="BA53" i="1"/>
  <c r="AX52" i="1"/>
  <c r="BA52" i="1"/>
  <c r="AX51" i="1"/>
  <c r="BA51" i="1"/>
  <c r="AX50" i="1"/>
  <c r="BA50" i="1"/>
  <c r="AX49" i="1"/>
  <c r="BA49" i="1"/>
  <c r="AX48" i="1"/>
  <c r="BA48" i="1"/>
  <c r="AX268" i="1"/>
  <c r="BA268" i="1"/>
  <c r="AX47" i="1"/>
  <c r="BA47" i="1"/>
  <c r="AX46" i="1"/>
  <c r="BA46" i="1"/>
  <c r="AX45" i="1"/>
  <c r="BA45" i="1"/>
  <c r="AX44" i="1"/>
  <c r="BA44" i="1"/>
  <c r="AX43" i="1"/>
  <c r="BA43" i="1"/>
  <c r="AX42" i="1"/>
  <c r="BA42" i="1"/>
  <c r="AX41" i="1"/>
  <c r="BA41" i="1"/>
  <c r="AX40" i="1"/>
  <c r="BA40" i="1"/>
  <c r="AX39" i="1"/>
  <c r="BA39" i="1"/>
  <c r="AX232" i="1"/>
  <c r="BA232" i="1"/>
  <c r="AX224" i="1"/>
  <c r="BA224" i="1"/>
  <c r="AX197" i="1"/>
  <c r="BA197" i="1"/>
  <c r="AX38" i="1"/>
  <c r="BA38" i="1"/>
  <c r="AX37" i="1"/>
  <c r="BA37" i="1"/>
  <c r="AX36" i="1"/>
  <c r="BA36" i="1"/>
  <c r="AX35" i="1"/>
  <c r="BA35" i="1"/>
  <c r="AX34" i="1"/>
  <c r="BA34" i="1"/>
  <c r="AX33" i="1"/>
  <c r="BA33" i="1"/>
  <c r="AX32" i="1"/>
  <c r="BA32" i="1"/>
  <c r="AX31" i="1"/>
  <c r="BA31" i="1"/>
  <c r="AX30" i="1"/>
  <c r="BA30" i="1"/>
  <c r="AX29" i="1"/>
  <c r="BA29" i="1"/>
  <c r="AX28" i="1"/>
  <c r="BA28" i="1"/>
  <c r="AX27" i="1"/>
  <c r="BA27" i="1"/>
  <c r="AX26" i="1"/>
  <c r="BA26" i="1"/>
  <c r="AX25" i="1"/>
  <c r="BA25" i="1"/>
  <c r="AX24" i="1"/>
  <c r="BA24" i="1"/>
  <c r="AX23" i="1"/>
  <c r="BA23" i="1"/>
  <c r="AX22" i="1"/>
  <c r="BA22" i="1"/>
  <c r="AX21" i="1"/>
  <c r="BA21" i="1"/>
  <c r="AX20" i="1"/>
  <c r="BA20" i="1"/>
  <c r="AX19" i="1"/>
  <c r="BA19" i="1"/>
  <c r="AX18" i="1"/>
  <c r="BA18" i="1"/>
  <c r="AX250" i="1"/>
  <c r="BA250" i="1"/>
  <c r="AX17" i="1"/>
  <c r="BA17" i="1"/>
  <c r="AX16" i="1"/>
  <c r="BA16" i="1"/>
  <c r="AX15" i="1"/>
  <c r="BA15" i="1"/>
  <c r="AX14" i="1"/>
  <c r="BA14" i="1"/>
  <c r="AX13" i="1"/>
  <c r="BA13" i="1"/>
  <c r="AX12" i="1"/>
  <c r="BA12" i="1"/>
  <c r="AX11" i="1"/>
  <c r="BA11" i="1"/>
  <c r="AX10" i="1"/>
  <c r="BA10" i="1"/>
  <c r="AX9" i="1"/>
  <c r="BA9" i="1"/>
  <c r="AX8" i="1"/>
  <c r="BA8" i="1"/>
  <c r="AX7" i="1"/>
  <c r="BA7" i="1"/>
  <c r="AX6" i="1"/>
  <c r="BA6" i="1"/>
  <c r="AX5" i="1"/>
  <c r="BA5" i="1"/>
  <c r="AX4" i="1"/>
  <c r="BA4" i="1"/>
  <c r="AZ67" i="1"/>
  <c r="AY67" i="1"/>
  <c r="AZ320" i="1"/>
  <c r="AY320" i="1"/>
  <c r="AZ181" i="1"/>
  <c r="AY181" i="1"/>
  <c r="AZ370" i="1"/>
  <c r="AY370" i="1"/>
  <c r="AZ264" i="1"/>
  <c r="AY264" i="1"/>
  <c r="AZ369" i="1"/>
  <c r="AY369" i="1"/>
  <c r="AZ129" i="1"/>
  <c r="AY129" i="1"/>
  <c r="AZ128" i="1"/>
  <c r="AY128" i="1"/>
  <c r="AZ127" i="1"/>
  <c r="AY127" i="1"/>
  <c r="AZ282" i="1"/>
  <c r="AY282" i="1"/>
  <c r="AZ176" i="1"/>
  <c r="AY176" i="1"/>
  <c r="AZ196" i="1"/>
  <c r="AY196" i="1"/>
  <c r="AZ193" i="1"/>
  <c r="AY193" i="1"/>
  <c r="AZ175" i="1"/>
  <c r="AY175" i="1"/>
  <c r="AZ249" i="1"/>
  <c r="AY249" i="1"/>
  <c r="AZ212" i="1"/>
  <c r="AY212" i="1"/>
  <c r="AZ248" i="1"/>
  <c r="AY248" i="1"/>
  <c r="AZ174" i="1"/>
  <c r="AY174" i="1"/>
  <c r="AZ173" i="1"/>
  <c r="AY173" i="1"/>
  <c r="AZ41" i="1"/>
  <c r="AY41" i="1"/>
  <c r="AZ66" i="1"/>
  <c r="AY66" i="1"/>
  <c r="AZ65" i="1"/>
  <c r="AY65" i="1"/>
  <c r="AZ201" i="1"/>
  <c r="AY201" i="1"/>
  <c r="AZ64" i="1"/>
  <c r="AY64" i="1"/>
  <c r="AZ319" i="1"/>
  <c r="AY319" i="1"/>
  <c r="AZ252" i="1"/>
  <c r="AY252" i="1"/>
  <c r="AZ63" i="1"/>
  <c r="AY63" i="1"/>
  <c r="AZ216" i="1"/>
  <c r="AY216" i="1"/>
  <c r="AZ374" i="1"/>
  <c r="AY374" i="1"/>
  <c r="AZ305" i="1"/>
  <c r="AY305" i="1"/>
  <c r="AZ373" i="1"/>
  <c r="AY373" i="1"/>
  <c r="AZ304" i="1"/>
  <c r="AY304" i="1"/>
  <c r="AZ299" i="1"/>
  <c r="AY299" i="1"/>
  <c r="AZ95" i="1"/>
  <c r="AY95" i="1"/>
  <c r="AZ94" i="1"/>
  <c r="AY94" i="1"/>
  <c r="AZ93" i="1"/>
  <c r="AY93" i="1"/>
  <c r="AZ298" i="1"/>
  <c r="AY298" i="1"/>
  <c r="AZ226" i="1"/>
  <c r="AY226" i="1"/>
  <c r="AZ92" i="1"/>
  <c r="AY92" i="1"/>
  <c r="AZ91" i="1"/>
  <c r="AY91" i="1"/>
  <c r="AZ90" i="1"/>
  <c r="AY90" i="1"/>
  <c r="AZ204" i="1"/>
  <c r="AY204" i="1"/>
  <c r="AZ356" i="1"/>
  <c r="AY356" i="1"/>
  <c r="AZ297" i="1"/>
  <c r="AY297" i="1"/>
  <c r="AZ355" i="1"/>
  <c r="AY355" i="1"/>
  <c r="AZ260" i="1"/>
  <c r="AY260" i="1"/>
  <c r="AZ354" i="1"/>
  <c r="AY354" i="1"/>
  <c r="AZ296" i="1"/>
  <c r="AY296" i="1"/>
  <c r="AZ89" i="1"/>
  <c r="AY89" i="1"/>
  <c r="AZ203" i="1"/>
  <c r="AY203" i="1"/>
  <c r="AZ353" i="1"/>
  <c r="AY353" i="1"/>
  <c r="AZ185" i="1"/>
  <c r="AY185" i="1"/>
  <c r="AZ352" i="1"/>
  <c r="AY352" i="1"/>
  <c r="AZ237" i="1"/>
  <c r="AY237" i="1"/>
  <c r="AZ219" i="1"/>
  <c r="AY219" i="1"/>
  <c r="AZ351" i="1"/>
  <c r="AY351" i="1"/>
  <c r="AZ295" i="1"/>
  <c r="AY295" i="1"/>
  <c r="AZ88" i="1"/>
  <c r="AY88" i="1"/>
  <c r="AZ294" i="1"/>
  <c r="AY294" i="1"/>
  <c r="AZ236" i="1"/>
  <c r="AY236" i="1"/>
  <c r="AZ315" i="1"/>
  <c r="AY315" i="1"/>
  <c r="AZ350" i="1"/>
  <c r="AY350" i="1"/>
  <c r="AZ349" i="1"/>
  <c r="AY349" i="1"/>
  <c r="AZ348" i="1"/>
  <c r="AY348" i="1"/>
  <c r="AZ275" i="1"/>
  <c r="AY275" i="1"/>
  <c r="AZ347" i="1"/>
  <c r="AY347" i="1"/>
  <c r="AZ87" i="1"/>
  <c r="AY87" i="1"/>
  <c r="AZ313" i="1"/>
  <c r="AY313" i="1"/>
  <c r="AZ312" i="1"/>
  <c r="AY312" i="1"/>
  <c r="AZ86" i="1"/>
  <c r="AY86" i="1"/>
  <c r="AZ345" i="1"/>
  <c r="AY345" i="1"/>
  <c r="AZ258" i="1"/>
  <c r="AY258" i="1"/>
  <c r="AZ291" i="1"/>
  <c r="AY291" i="1"/>
  <c r="AZ311" i="1"/>
  <c r="AY311" i="1"/>
  <c r="AZ301" i="1"/>
  <c r="AY301" i="1"/>
  <c r="AZ271" i="1"/>
  <c r="AY271" i="1"/>
  <c r="AZ82" i="1"/>
  <c r="AY82" i="1"/>
  <c r="AZ341" i="1"/>
  <c r="AY341" i="1"/>
  <c r="AZ340" i="1"/>
  <c r="AY340" i="1"/>
  <c r="AZ339" i="1"/>
  <c r="AY339" i="1"/>
  <c r="AZ338" i="1"/>
  <c r="AY338" i="1"/>
  <c r="AZ337" i="1"/>
  <c r="AY337" i="1"/>
  <c r="AZ40" i="1"/>
  <c r="AY40" i="1"/>
  <c r="AZ39" i="1"/>
  <c r="AY39" i="1"/>
  <c r="AZ62" i="1"/>
  <c r="AY62" i="1"/>
  <c r="AZ61" i="1"/>
  <c r="AY61" i="1"/>
  <c r="AZ215" i="1"/>
  <c r="AY215" i="1"/>
  <c r="AZ200" i="1"/>
  <c r="AY200" i="1"/>
  <c r="AZ60" i="1"/>
  <c r="AY60" i="1"/>
  <c r="AZ233" i="1"/>
  <c r="AY233" i="1"/>
  <c r="AZ180" i="1"/>
  <c r="AY180" i="1"/>
  <c r="AZ199" i="1"/>
  <c r="AY199" i="1"/>
  <c r="AZ59" i="1"/>
  <c r="AY59" i="1"/>
  <c r="AZ198" i="1"/>
  <c r="AY198" i="1"/>
  <c r="AZ214" i="1"/>
  <c r="AY214" i="1"/>
  <c r="AZ58" i="1"/>
  <c r="AY58" i="1"/>
  <c r="AZ251" i="1"/>
  <c r="AY251" i="1"/>
  <c r="AZ179" i="1"/>
  <c r="AY179" i="1"/>
  <c r="AZ57" i="1"/>
  <c r="AY57" i="1"/>
  <c r="AZ172" i="1"/>
  <c r="AY172" i="1"/>
  <c r="AZ247" i="1"/>
  <c r="AY247" i="1"/>
  <c r="AZ171" i="1"/>
  <c r="AY171" i="1"/>
  <c r="AZ231" i="1"/>
  <c r="AY231" i="1"/>
  <c r="AZ170" i="1"/>
  <c r="AY170" i="1"/>
  <c r="AZ293" i="1"/>
  <c r="AY293" i="1"/>
  <c r="AZ184" i="1"/>
  <c r="AY184" i="1"/>
  <c r="AZ183" i="1"/>
  <c r="AY183" i="1"/>
  <c r="AZ274" i="1"/>
  <c r="AY274" i="1"/>
  <c r="AZ346" i="1"/>
  <c r="AY346" i="1"/>
  <c r="AZ243" i="1"/>
  <c r="AY243" i="1"/>
  <c r="AZ208" i="1"/>
  <c r="AY208" i="1"/>
  <c r="AZ126" i="1"/>
  <c r="AY126" i="1"/>
  <c r="AZ125" i="1"/>
  <c r="AY125" i="1"/>
  <c r="AZ207" i="1"/>
  <c r="AY207" i="1"/>
  <c r="AZ124" i="1"/>
  <c r="AY124" i="1"/>
  <c r="AZ123" i="1"/>
  <c r="AY123" i="1"/>
  <c r="AZ122" i="1"/>
  <c r="AY122" i="1"/>
  <c r="AZ317" i="1"/>
  <c r="AY317" i="1"/>
  <c r="AZ222" i="1"/>
  <c r="AY222" i="1"/>
  <c r="AZ281" i="1"/>
  <c r="AY281" i="1"/>
  <c r="AZ368" i="1"/>
  <c r="AY368" i="1"/>
  <c r="AZ367" i="1"/>
  <c r="AY367" i="1"/>
  <c r="AZ121" i="1"/>
  <c r="AY121" i="1"/>
  <c r="AZ366" i="1"/>
  <c r="AY366" i="1"/>
  <c r="AZ365" i="1"/>
  <c r="AY365" i="1"/>
  <c r="AZ224" i="1"/>
  <c r="AY224" i="1"/>
  <c r="AZ38" i="1"/>
  <c r="AY38" i="1"/>
  <c r="AZ37" i="1"/>
  <c r="AY37" i="1"/>
  <c r="AZ36" i="1"/>
  <c r="AY36" i="1"/>
  <c r="AZ35" i="1"/>
  <c r="AY35" i="1"/>
  <c r="AZ34" i="1"/>
  <c r="AY34" i="1"/>
  <c r="AZ33" i="1"/>
  <c r="AY33" i="1"/>
  <c r="AZ32" i="1"/>
  <c r="AY32" i="1"/>
  <c r="AZ31" i="1"/>
  <c r="AY31" i="1"/>
  <c r="AZ30" i="1"/>
  <c r="AY30" i="1"/>
  <c r="AZ29" i="1"/>
  <c r="AY29" i="1"/>
  <c r="AZ28" i="1"/>
  <c r="AY28" i="1"/>
  <c r="AZ232" i="1"/>
  <c r="AY232" i="1"/>
  <c r="AZ197" i="1"/>
  <c r="AY197" i="1"/>
  <c r="AZ27" i="1"/>
  <c r="AY27" i="1"/>
  <c r="AZ26" i="1"/>
  <c r="AY26" i="1"/>
  <c r="AZ25" i="1"/>
  <c r="AY25" i="1"/>
  <c r="AZ24" i="1"/>
  <c r="AY24" i="1"/>
  <c r="AZ23" i="1"/>
  <c r="AY23" i="1"/>
  <c r="AZ22" i="1"/>
  <c r="AY22" i="1"/>
  <c r="AZ21" i="1"/>
  <c r="AY21" i="1"/>
  <c r="AZ20" i="1"/>
  <c r="AY20" i="1"/>
  <c r="AZ19" i="1"/>
  <c r="AY19" i="1"/>
  <c r="AZ213" i="1"/>
  <c r="AY213" i="1"/>
  <c r="AZ169" i="1"/>
  <c r="AY169" i="1"/>
  <c r="AZ134" i="1"/>
  <c r="AY134" i="1"/>
  <c r="AZ303" i="1"/>
  <c r="AY303" i="1"/>
  <c r="AZ133" i="1"/>
  <c r="AY133" i="1"/>
  <c r="AZ56" i="1"/>
  <c r="AY56" i="1"/>
  <c r="AZ55" i="1"/>
  <c r="AY55" i="1"/>
  <c r="AZ54" i="1"/>
  <c r="AY54" i="1"/>
  <c r="AZ53" i="1"/>
  <c r="AY53" i="1"/>
  <c r="AZ52" i="1"/>
  <c r="AY52" i="1"/>
  <c r="AZ51" i="1"/>
  <c r="AY51" i="1"/>
  <c r="AZ50" i="1"/>
  <c r="AY50" i="1"/>
  <c r="AZ49" i="1"/>
  <c r="AY49" i="1"/>
  <c r="AZ178" i="1"/>
  <c r="AY178" i="1"/>
  <c r="AZ177" i="1"/>
  <c r="AY177" i="1"/>
  <c r="AZ48" i="1"/>
  <c r="AY48" i="1"/>
  <c r="AZ18" i="1"/>
  <c r="AY18" i="1"/>
  <c r="AZ372" i="1"/>
  <c r="AY372" i="1"/>
  <c r="AZ132" i="1"/>
  <c r="AY132" i="1"/>
  <c r="AZ189" i="1"/>
  <c r="AY189" i="1"/>
  <c r="AZ333" i="1"/>
  <c r="AY333" i="1"/>
  <c r="AZ270" i="1"/>
  <c r="AY270" i="1"/>
  <c r="AZ290" i="1"/>
  <c r="AY290" i="1"/>
  <c r="AZ336" i="1"/>
  <c r="AY336" i="1"/>
  <c r="AZ289" i="1"/>
  <c r="AY289" i="1"/>
  <c r="AZ335" i="1"/>
  <c r="AY335" i="1"/>
  <c r="AZ269" i="1"/>
  <c r="AY269" i="1"/>
  <c r="AZ288" i="1"/>
  <c r="AY288" i="1"/>
  <c r="AZ253" i="1"/>
  <c r="AY253" i="1"/>
  <c r="AZ81" i="1"/>
  <c r="AY81" i="1"/>
  <c r="AZ334" i="1"/>
  <c r="AY334" i="1"/>
  <c r="AZ80" i="1"/>
  <c r="AY80" i="1"/>
  <c r="AZ211" i="1"/>
  <c r="AY211" i="1"/>
  <c r="AZ257" i="1"/>
  <c r="AY257" i="1"/>
  <c r="AZ182" i="1"/>
  <c r="AY182" i="1"/>
  <c r="AZ85" i="1"/>
  <c r="AY85" i="1"/>
  <c r="AZ344" i="1"/>
  <c r="AY344" i="1"/>
  <c r="AZ364" i="1"/>
  <c r="AY364" i="1"/>
  <c r="AZ267" i="1"/>
  <c r="AY267" i="1"/>
  <c r="AZ221" i="1"/>
  <c r="AY221" i="1"/>
  <c r="AZ242" i="1"/>
  <c r="AY242" i="1"/>
  <c r="AZ300" i="1"/>
  <c r="AY300" i="1"/>
  <c r="AZ280" i="1"/>
  <c r="AY280" i="1"/>
  <c r="AZ241" i="1"/>
  <c r="AY241" i="1"/>
  <c r="AZ120" i="1"/>
  <c r="AY120" i="1"/>
  <c r="AZ119" i="1"/>
  <c r="AY119" i="1"/>
  <c r="AZ118" i="1"/>
  <c r="AY118" i="1"/>
  <c r="AZ263" i="1"/>
  <c r="AY263" i="1"/>
  <c r="AZ117" i="1"/>
  <c r="AY117" i="1"/>
  <c r="AZ116" i="1"/>
  <c r="AY116" i="1"/>
  <c r="AZ279" i="1"/>
  <c r="AY279" i="1"/>
  <c r="AZ115" i="1"/>
  <c r="AY115" i="1"/>
  <c r="AZ114" i="1"/>
  <c r="AY114" i="1"/>
  <c r="AZ113" i="1"/>
  <c r="AY113" i="1"/>
  <c r="AZ112" i="1"/>
  <c r="AY112" i="1"/>
  <c r="AZ240" i="1"/>
  <c r="AY240" i="1"/>
  <c r="AZ111" i="1"/>
  <c r="AY111" i="1"/>
  <c r="AZ262" i="1"/>
  <c r="AY262" i="1"/>
  <c r="AZ239" i="1"/>
  <c r="AY239" i="1"/>
  <c r="AZ188" i="1"/>
  <c r="AY188" i="1"/>
  <c r="AZ110" i="1"/>
  <c r="AY110" i="1"/>
  <c r="AZ220" i="1"/>
  <c r="AY220" i="1"/>
  <c r="AZ363" i="1"/>
  <c r="AY363" i="1"/>
  <c r="AZ362" i="1"/>
  <c r="AY362" i="1"/>
  <c r="AZ250" i="1"/>
  <c r="AY250" i="1"/>
  <c r="AZ17" i="1"/>
  <c r="AY17" i="1"/>
  <c r="AZ47" i="1"/>
  <c r="AY47" i="1"/>
  <c r="AZ46" i="1"/>
  <c r="AY46" i="1"/>
  <c r="AZ45" i="1"/>
  <c r="AY45" i="1"/>
  <c r="AZ44" i="1"/>
  <c r="AY44" i="1"/>
  <c r="AZ43" i="1"/>
  <c r="AY43" i="1"/>
  <c r="AZ268" i="1"/>
  <c r="AY268" i="1"/>
  <c r="AZ16" i="1"/>
  <c r="AY16" i="1"/>
  <c r="AZ15" i="1"/>
  <c r="AY15" i="1"/>
  <c r="AZ14" i="1"/>
  <c r="AY14" i="1"/>
  <c r="AZ13" i="1"/>
  <c r="AY13" i="1"/>
  <c r="AZ12" i="1"/>
  <c r="AY12" i="1"/>
  <c r="AZ11" i="1"/>
  <c r="AY11" i="1"/>
  <c r="AZ10" i="1"/>
  <c r="AY10" i="1"/>
  <c r="AZ9" i="1"/>
  <c r="AY9" i="1"/>
  <c r="AZ8" i="1"/>
  <c r="AY8" i="1"/>
  <c r="AZ235" i="1"/>
  <c r="AY235" i="1"/>
  <c r="AZ273" i="1"/>
  <c r="AY273" i="1"/>
  <c r="AZ84" i="1"/>
  <c r="AY84" i="1"/>
  <c r="AZ272" i="1"/>
  <c r="AY272" i="1"/>
  <c r="AZ278" i="1"/>
  <c r="AY278" i="1"/>
  <c r="AZ206" i="1"/>
  <c r="AY206" i="1"/>
  <c r="AZ361" i="1"/>
  <c r="AY361" i="1"/>
  <c r="AZ109" i="1"/>
  <c r="AY109" i="1"/>
  <c r="AZ316" i="1"/>
  <c r="AY316" i="1"/>
  <c r="AZ285" i="1"/>
  <c r="AY285" i="1"/>
  <c r="AZ284" i="1"/>
  <c r="AY284" i="1"/>
  <c r="AZ205" i="1"/>
  <c r="AY205" i="1"/>
  <c r="AZ108" i="1"/>
  <c r="AY108" i="1"/>
  <c r="AZ360" i="1"/>
  <c r="AY360" i="1"/>
  <c r="AZ238" i="1"/>
  <c r="AY238" i="1"/>
  <c r="AZ228" i="1"/>
  <c r="AY228" i="1"/>
  <c r="AZ277" i="1"/>
  <c r="AY277" i="1"/>
  <c r="AZ107" i="1"/>
  <c r="AY107" i="1"/>
  <c r="AZ276" i="1"/>
  <c r="AY276" i="1"/>
  <c r="AZ106" i="1"/>
  <c r="AY106" i="1"/>
  <c r="AZ187" i="1"/>
  <c r="AY187" i="1"/>
  <c r="AZ186" i="1"/>
  <c r="AY186" i="1"/>
  <c r="AZ261" i="1"/>
  <c r="AY261" i="1"/>
  <c r="AZ105" i="1"/>
  <c r="AY105" i="1"/>
  <c r="AZ104" i="1"/>
  <c r="AY104" i="1"/>
  <c r="AZ103" i="1"/>
  <c r="AY103" i="1"/>
  <c r="AZ102" i="1"/>
  <c r="AY102" i="1"/>
  <c r="AZ101" i="1"/>
  <c r="AY101" i="1"/>
  <c r="AZ227" i="1"/>
  <c r="AY227" i="1"/>
  <c r="AZ100" i="1"/>
  <c r="AY100" i="1"/>
  <c r="AZ99" i="1"/>
  <c r="AY99" i="1"/>
  <c r="AZ98" i="1"/>
  <c r="AY98" i="1"/>
  <c r="AZ97" i="1"/>
  <c r="AY97" i="1"/>
  <c r="AZ194" i="1"/>
  <c r="AY194" i="1"/>
  <c r="AZ210" i="1"/>
  <c r="AY210" i="1"/>
  <c r="AZ309" i="1"/>
  <c r="AY309" i="1"/>
  <c r="AZ359" i="1"/>
  <c r="AY359" i="1"/>
  <c r="AZ358" i="1"/>
  <c r="AY358" i="1"/>
  <c r="AZ96" i="1"/>
  <c r="AY96" i="1"/>
  <c r="AZ357" i="1"/>
  <c r="AY357" i="1"/>
  <c r="AZ168" i="1"/>
  <c r="AY168" i="1"/>
  <c r="AZ332" i="1"/>
  <c r="AY332" i="1"/>
  <c r="AZ79" i="1"/>
  <c r="AY79" i="1"/>
  <c r="AZ331" i="1"/>
  <c r="AY331" i="1"/>
  <c r="AZ330" i="1"/>
  <c r="AY330" i="1"/>
  <c r="AZ329" i="1"/>
  <c r="AY329" i="1"/>
  <c r="AZ328" i="1"/>
  <c r="AY328" i="1"/>
  <c r="AZ327" i="1"/>
  <c r="AY327" i="1"/>
  <c r="AZ287" i="1"/>
  <c r="AY287" i="1"/>
  <c r="AZ326" i="1"/>
  <c r="AY326" i="1"/>
  <c r="AZ78" i="1"/>
  <c r="AY78" i="1"/>
  <c r="AZ77" i="1"/>
  <c r="AY77" i="1"/>
  <c r="AZ76" i="1"/>
  <c r="AY76" i="1"/>
  <c r="AZ325" i="1"/>
  <c r="AY325" i="1"/>
  <c r="AZ75" i="1"/>
  <c r="AY75" i="1"/>
  <c r="AZ74" i="1"/>
  <c r="AY74" i="1"/>
  <c r="AZ202" i="1"/>
  <c r="AY202" i="1"/>
  <c r="AZ73" i="1"/>
  <c r="AY73" i="1"/>
  <c r="AZ72" i="1"/>
  <c r="AY72" i="1"/>
  <c r="AZ70" i="1"/>
  <c r="AY70" i="1"/>
  <c r="AZ71" i="1"/>
  <c r="AY71" i="1"/>
  <c r="AZ69" i="1"/>
  <c r="AY69" i="1"/>
  <c r="AZ324" i="1"/>
  <c r="AY324" i="1"/>
  <c r="AZ217" i="1"/>
  <c r="AY217" i="1"/>
  <c r="AZ225" i="1"/>
  <c r="AY225" i="1"/>
  <c r="AZ68" i="1"/>
  <c r="AY68" i="1"/>
  <c r="AZ323" i="1"/>
  <c r="AY323" i="1"/>
  <c r="AZ322" i="1"/>
  <c r="AY322" i="1"/>
  <c r="AZ321" i="1"/>
  <c r="AY321" i="1"/>
  <c r="AZ310" i="1"/>
  <c r="AY310" i="1"/>
  <c r="AZ7" i="1"/>
  <c r="AY7" i="1"/>
  <c r="AZ6" i="1"/>
  <c r="AY6" i="1"/>
  <c r="AZ5" i="1"/>
  <c r="AY5" i="1"/>
  <c r="AZ4" i="1"/>
  <c r="AY4" i="1"/>
  <c r="AZ3" i="1"/>
  <c r="AY3" i="1"/>
  <c r="AZ131" i="1"/>
  <c r="AY131" i="1"/>
  <c r="AZ302" i="1"/>
  <c r="AY302" i="1"/>
  <c r="AZ318" i="1"/>
  <c r="AY318" i="1"/>
  <c r="AZ371" i="1"/>
  <c r="AY371" i="1"/>
  <c r="AZ283" i="1"/>
  <c r="AY283" i="1"/>
  <c r="AZ190" i="1"/>
  <c r="AY190" i="1"/>
  <c r="AZ130" i="1"/>
  <c r="AY130" i="1"/>
  <c r="AZ167" i="1"/>
  <c r="AY167" i="1"/>
  <c r="AZ166" i="1"/>
  <c r="AY166" i="1"/>
  <c r="AZ165" i="1"/>
  <c r="AY165" i="1"/>
  <c r="AZ380" i="1"/>
  <c r="AY380" i="1"/>
  <c r="AZ308" i="1"/>
  <c r="AY308" i="1"/>
  <c r="AZ307" i="1"/>
  <c r="AY307" i="1"/>
  <c r="AZ164" i="1"/>
  <c r="AY164" i="1"/>
  <c r="AZ266" i="1"/>
  <c r="AY266" i="1"/>
  <c r="AZ192" i="1"/>
  <c r="AY192" i="1"/>
  <c r="AZ191" i="1"/>
  <c r="AY191" i="1"/>
  <c r="AZ163" i="1"/>
  <c r="AY163" i="1"/>
  <c r="AZ162" i="1"/>
  <c r="AY162" i="1"/>
  <c r="AZ379" i="1"/>
  <c r="AY379" i="1"/>
  <c r="AZ161" i="1"/>
  <c r="AY161" i="1"/>
  <c r="AZ160" i="1"/>
  <c r="AY160" i="1"/>
  <c r="AZ42" i="1"/>
  <c r="AY42" i="1"/>
  <c r="AZ159" i="1"/>
  <c r="AY159" i="1"/>
  <c r="AZ158" i="1"/>
  <c r="AY158" i="1"/>
  <c r="AZ157" i="1"/>
  <c r="AY157" i="1"/>
  <c r="AZ156" i="1"/>
  <c r="AY156" i="1"/>
  <c r="AZ155" i="1"/>
  <c r="AY155" i="1"/>
  <c r="AZ154" i="1"/>
  <c r="AY154" i="1"/>
  <c r="AZ246" i="1"/>
  <c r="AY246" i="1"/>
  <c r="AZ153" i="1"/>
  <c r="AY153" i="1"/>
  <c r="AZ152" i="1"/>
  <c r="AY152" i="1"/>
  <c r="AZ151" i="1"/>
  <c r="AY151" i="1"/>
  <c r="AZ378" i="1"/>
  <c r="AY378" i="1"/>
  <c r="AZ245" i="1"/>
  <c r="AY245" i="1"/>
  <c r="AZ229" i="1"/>
  <c r="AY229" i="1"/>
  <c r="AZ223" i="1"/>
  <c r="AY223" i="1"/>
  <c r="AZ150" i="1"/>
  <c r="AY150" i="1"/>
  <c r="AZ149" i="1"/>
  <c r="AY149" i="1"/>
  <c r="AZ148" i="1"/>
  <c r="AY148" i="1"/>
  <c r="AZ147" i="1"/>
  <c r="AY147" i="1"/>
  <c r="AZ195" i="1"/>
  <c r="AY195" i="1"/>
  <c r="AZ146" i="1"/>
  <c r="AY146" i="1"/>
  <c r="AZ145" i="1"/>
  <c r="AY145" i="1"/>
  <c r="AZ209" i="1"/>
  <c r="AY209" i="1"/>
  <c r="AZ144" i="1"/>
  <c r="AY144" i="1"/>
  <c r="AZ143" i="1"/>
  <c r="AY143" i="1"/>
  <c r="AZ244" i="1"/>
  <c r="AY244" i="1"/>
  <c r="AZ142" i="1"/>
  <c r="AY142" i="1"/>
  <c r="AZ141" i="1"/>
  <c r="AY141" i="1"/>
  <c r="AZ140" i="1"/>
  <c r="AY140" i="1"/>
  <c r="AZ306" i="1"/>
  <c r="AY306" i="1"/>
  <c r="AZ139" i="1"/>
  <c r="AY139" i="1"/>
  <c r="AZ138" i="1"/>
  <c r="AY138" i="1"/>
  <c r="AZ265" i="1"/>
  <c r="AY265" i="1"/>
  <c r="AZ137" i="1"/>
  <c r="AY137" i="1"/>
  <c r="AZ377" i="1"/>
  <c r="AY377" i="1"/>
  <c r="AZ136" i="1"/>
  <c r="AY136" i="1"/>
  <c r="AZ376" i="1"/>
  <c r="AY376" i="1"/>
  <c r="AZ375" i="1"/>
  <c r="AY375" i="1"/>
  <c r="AZ135" i="1"/>
  <c r="AY135" i="1"/>
  <c r="AZ286" i="1"/>
  <c r="AY286" i="1"/>
  <c r="AZ259" i="1"/>
  <c r="AY259" i="1"/>
  <c r="AZ218" i="1"/>
  <c r="AY218" i="1"/>
  <c r="AZ292" i="1"/>
  <c r="AY292" i="1"/>
  <c r="AZ314" i="1"/>
  <c r="AY314" i="1"/>
  <c r="AZ83" i="1"/>
  <c r="AY83" i="1"/>
  <c r="AZ343" i="1"/>
  <c r="AY343" i="1"/>
  <c r="AZ342" i="1"/>
  <c r="AY342" i="1"/>
  <c r="AZ256" i="1"/>
  <c r="AY256" i="1"/>
  <c r="AZ255" i="1"/>
  <c r="AY255" i="1"/>
  <c r="AZ234" i="1"/>
  <c r="AY234" i="1"/>
  <c r="AZ254" i="1"/>
  <c r="AY254" i="1"/>
  <c r="AZ230" i="1"/>
  <c r="AY230" i="1"/>
  <c r="AW438" i="1"/>
  <c r="AV438" i="1"/>
  <c r="AU438" i="1"/>
  <c r="AT438" i="1"/>
  <c r="AS438" i="1"/>
  <c r="AR438" i="1"/>
  <c r="AQ438" i="1"/>
  <c r="AP438" i="1"/>
  <c r="AO438" i="1"/>
  <c r="AN438" i="1"/>
  <c r="AM438" i="1"/>
  <c r="AL438" i="1"/>
  <c r="AK438" i="1"/>
  <c r="AJ438" i="1"/>
  <c r="AI438" i="1"/>
  <c r="AC438" i="1"/>
  <c r="AD438" i="1"/>
  <c r="AE438" i="1"/>
  <c r="AE439" i="1"/>
  <c r="AH438" i="1"/>
  <c r="AG438" i="1"/>
  <c r="AF438" i="1"/>
  <c r="W438" i="1"/>
  <c r="Y438" i="1"/>
  <c r="X438" i="1"/>
  <c r="AB438" i="1"/>
  <c r="AA438" i="1"/>
  <c r="Z438" i="1"/>
  <c r="A102" i="6"/>
  <c r="N438" i="1"/>
  <c r="O438" i="1"/>
  <c r="K438" i="1"/>
  <c r="L438" i="1"/>
  <c r="V3" i="1"/>
  <c r="V6" i="1"/>
  <c r="V7" i="1"/>
  <c r="V5" i="1"/>
  <c r="V4" i="1"/>
  <c r="V10" i="1"/>
  <c r="V12" i="1"/>
  <c r="V8" i="1"/>
  <c r="V9" i="1"/>
  <c r="V14" i="1"/>
  <c r="V11" i="1"/>
  <c r="V15" i="1"/>
  <c r="V16" i="1"/>
  <c r="V17" i="1"/>
  <c r="V18" i="1"/>
  <c r="V224" i="1"/>
  <c r="V20" i="1"/>
  <c r="V24" i="1"/>
  <c r="V33" i="1"/>
  <c r="V37" i="1"/>
  <c r="V29" i="1"/>
  <c r="V35" i="1"/>
  <c r="V27" i="1"/>
  <c r="V23" i="1"/>
  <c r="V22" i="1"/>
  <c r="V232" i="1"/>
  <c r="V32" i="1"/>
  <c r="V31" i="1"/>
  <c r="V25" i="1"/>
  <c r="V38" i="1"/>
  <c r="V30" i="1"/>
  <c r="V28" i="1"/>
  <c r="V26" i="1"/>
  <c r="V40" i="1"/>
  <c r="V39" i="1"/>
  <c r="V41" i="1"/>
  <c r="V268" i="1"/>
  <c r="V46" i="1"/>
  <c r="V44" i="1"/>
  <c r="V43" i="1"/>
  <c r="V45" i="1"/>
  <c r="V47" i="1"/>
  <c r="V49" i="1"/>
  <c r="V52" i="1"/>
  <c r="V177" i="1"/>
  <c r="V51" i="1"/>
  <c r="V55" i="1"/>
  <c r="V54" i="1"/>
  <c r="V53" i="1"/>
  <c r="V50" i="1"/>
  <c r="V251" i="1"/>
  <c r="V199" i="1"/>
  <c r="V179" i="1"/>
  <c r="V200" i="1"/>
  <c r="V215" i="1"/>
  <c r="V58" i="1"/>
  <c r="V59" i="1"/>
  <c r="V233" i="1"/>
  <c r="V62" i="1"/>
  <c r="V198" i="1"/>
  <c r="V57" i="1"/>
  <c r="V180" i="1"/>
  <c r="V61" i="1"/>
  <c r="V216" i="1"/>
  <c r="V252" i="1"/>
  <c r="V42" i="1"/>
  <c r="V201" i="1"/>
  <c r="V63" i="1"/>
  <c r="V66" i="1"/>
  <c r="V181" i="1"/>
  <c r="V310" i="1"/>
  <c r="V324" i="1"/>
  <c r="V322" i="1"/>
  <c r="V321" i="1"/>
  <c r="V217" i="1"/>
  <c r="V323" i="1"/>
  <c r="V225" i="1"/>
  <c r="V75" i="1"/>
  <c r="V202" i="1"/>
  <c r="V73" i="1"/>
  <c r="V72" i="1"/>
  <c r="V71" i="1"/>
  <c r="V69" i="1"/>
  <c r="V70" i="1"/>
  <c r="V68" i="1"/>
  <c r="V287" i="1"/>
  <c r="V327" i="1"/>
  <c r="V326" i="1"/>
  <c r="V332" i="1"/>
  <c r="V328" i="1"/>
  <c r="V78" i="1"/>
  <c r="V76" i="1"/>
  <c r="V79" i="1"/>
  <c r="V77" i="1"/>
  <c r="V289" i="1"/>
  <c r="V290" i="1"/>
  <c r="V336" i="1"/>
  <c r="V334" i="1"/>
  <c r="V335" i="1"/>
  <c r="V333" i="1"/>
  <c r="V253" i="1"/>
  <c r="V80" i="1"/>
  <c r="V81" i="1"/>
  <c r="V338" i="1"/>
  <c r="V337" i="1"/>
  <c r="V271" i="1"/>
  <c r="V341" i="1"/>
  <c r="V340" i="1"/>
  <c r="V339" i="1"/>
  <c r="V82" i="1"/>
  <c r="V255" i="1"/>
  <c r="V254" i="1"/>
  <c r="V342" i="1"/>
  <c r="V256" i="1"/>
  <c r="V234" i="1"/>
  <c r="V83" i="1"/>
  <c r="V272" i="1"/>
  <c r="V84" i="1"/>
  <c r="V257" i="1"/>
  <c r="V182" i="1"/>
  <c r="V85" i="1"/>
  <c r="V311" i="1"/>
  <c r="V258" i="1"/>
  <c r="V291" i="1"/>
  <c r="V345" i="1"/>
  <c r="V313" i="1"/>
  <c r="V312" i="1"/>
  <c r="V86" i="1"/>
  <c r="V87" i="1"/>
  <c r="V218" i="1"/>
  <c r="V314" i="1"/>
  <c r="V346" i="1"/>
  <c r="V274" i="1"/>
  <c r="V183" i="1"/>
  <c r="V184" i="1"/>
  <c r="V297" i="1"/>
  <c r="V352" i="1"/>
  <c r="V237" i="1"/>
  <c r="V296" i="1"/>
  <c r="V298" i="1"/>
  <c r="V275" i="1"/>
  <c r="V354" i="1"/>
  <c r="V295" i="1"/>
  <c r="V355" i="1"/>
  <c r="V348" i="1"/>
  <c r="V350" i="1"/>
  <c r="V219" i="1"/>
  <c r="V347" i="1"/>
  <c r="V353" i="1"/>
  <c r="V204" i="1"/>
  <c r="V351" i="1"/>
  <c r="V226" i="1"/>
  <c r="V356" i="1"/>
  <c r="V294" i="1"/>
  <c r="V315" i="1"/>
  <c r="V236" i="1"/>
  <c r="V203" i="1"/>
  <c r="V94" i="1"/>
  <c r="V93" i="1"/>
  <c r="V185" i="1"/>
  <c r="V92" i="1"/>
  <c r="V88" i="1"/>
  <c r="V91" i="1"/>
  <c r="V95" i="1"/>
  <c r="V90" i="1"/>
  <c r="V89" i="1"/>
  <c r="V359" i="1"/>
  <c r="V96" i="1"/>
  <c r="V227" i="1"/>
  <c r="V261" i="1"/>
  <c r="V186" i="1"/>
  <c r="V276" i="1"/>
  <c r="V194" i="1"/>
  <c r="V187" i="1"/>
  <c r="V99" i="1"/>
  <c r="V105" i="1"/>
  <c r="V101" i="1"/>
  <c r="V102" i="1"/>
  <c r="V100" i="1"/>
  <c r="V98" i="1"/>
  <c r="V97" i="1"/>
  <c r="V103" i="1"/>
  <c r="V106" i="1"/>
  <c r="V228" i="1"/>
  <c r="V360" i="1"/>
  <c r="V238" i="1"/>
  <c r="V277" i="1"/>
  <c r="V205" i="1"/>
  <c r="V107" i="1"/>
  <c r="V108" i="1"/>
  <c r="V361" i="1"/>
  <c r="V316" i="1"/>
  <c r="V278" i="1"/>
  <c r="V206" i="1"/>
  <c r="V109" i="1"/>
  <c r="V362" i="1"/>
  <c r="V363" i="1"/>
  <c r="V188" i="1"/>
  <c r="V111" i="1"/>
  <c r="V110" i="1"/>
  <c r="V113" i="1"/>
  <c r="V279" i="1"/>
  <c r="V118" i="1"/>
  <c r="V117" i="1"/>
  <c r="V115" i="1"/>
  <c r="V119" i="1"/>
  <c r="V116" i="1"/>
  <c r="V239" i="1"/>
  <c r="V364" i="1"/>
  <c r="V280" i="1"/>
  <c r="V267" i="1"/>
  <c r="V221" i="1"/>
  <c r="V241" i="1"/>
  <c r="V300" i="1"/>
  <c r="V242" i="1"/>
  <c r="V120" i="1"/>
  <c r="V189" i="1"/>
  <c r="V366" i="1"/>
  <c r="V243" i="1"/>
  <c r="V368" i="1"/>
  <c r="V367" i="1"/>
  <c r="V281" i="1"/>
  <c r="V317" i="1"/>
  <c r="V365" i="1"/>
  <c r="V222" i="1"/>
  <c r="V123" i="1"/>
  <c r="V207" i="1"/>
  <c r="V208" i="1"/>
  <c r="V122" i="1"/>
  <c r="V126" i="1"/>
  <c r="V125" i="1"/>
  <c r="V124" i="1"/>
  <c r="V121" i="1"/>
  <c r="V301" i="1"/>
  <c r="V369" i="1"/>
  <c r="V282" i="1"/>
  <c r="V370" i="1"/>
  <c r="V127" i="1"/>
  <c r="V129" i="1"/>
  <c r="V128" i="1"/>
  <c r="V318" i="1"/>
  <c r="V302" i="1"/>
  <c r="V283" i="1"/>
  <c r="V190" i="1"/>
  <c r="V131" i="1"/>
  <c r="V130" i="1"/>
  <c r="V285" i="1"/>
  <c r="V284" i="1"/>
  <c r="V372" i="1"/>
  <c r="V132" i="1"/>
  <c r="V303" i="1"/>
  <c r="V133" i="1"/>
  <c r="V134" i="1"/>
  <c r="V373" i="1"/>
  <c r="V305" i="1"/>
  <c r="V304" i="1"/>
  <c r="V376" i="1"/>
  <c r="V375" i="1"/>
  <c r="V377" i="1"/>
  <c r="V137" i="1"/>
  <c r="V135" i="1"/>
  <c r="V379" i="1"/>
  <c r="V307" i="1"/>
  <c r="V229" i="1"/>
  <c r="V306" i="1"/>
  <c r="V245" i="1"/>
  <c r="V265" i="1"/>
  <c r="V308" i="1"/>
  <c r="V380" i="1"/>
  <c r="V244" i="1"/>
  <c r="V223" i="1"/>
  <c r="V166" i="1"/>
  <c r="V144" i="1"/>
  <c r="V191" i="1"/>
  <c r="V151" i="1"/>
  <c r="V142" i="1"/>
  <c r="V192" i="1"/>
  <c r="V165" i="1"/>
  <c r="V140" i="1"/>
  <c r="V163" i="1"/>
  <c r="V147" i="1"/>
  <c r="V195" i="1"/>
  <c r="V154" i="1"/>
  <c r="V153" i="1"/>
  <c r="V161" i="1"/>
  <c r="V162" i="1"/>
  <c r="V145" i="1"/>
  <c r="V156" i="1"/>
  <c r="V143" i="1"/>
  <c r="V141" i="1"/>
  <c r="V164" i="1"/>
  <c r="V150" i="1"/>
  <c r="V146" i="1"/>
  <c r="V138" i="1"/>
  <c r="V139" i="1"/>
  <c r="V149" i="1"/>
  <c r="V167" i="1"/>
  <c r="V148" i="1"/>
  <c r="V152" i="1"/>
  <c r="V246" i="1"/>
  <c r="V158" i="1"/>
  <c r="V160" i="1"/>
  <c r="V168" i="1"/>
  <c r="V213" i="1"/>
  <c r="V169" i="1"/>
  <c r="V230" i="1"/>
  <c r="V309" i="1"/>
  <c r="V210" i="1"/>
  <c r="V231" i="1"/>
  <c r="V172" i="1"/>
  <c r="V247" i="1"/>
  <c r="V170" i="1"/>
  <c r="V171" i="1"/>
  <c r="V193" i="1"/>
  <c r="V249" i="1"/>
  <c r="V248" i="1"/>
  <c r="V196" i="1"/>
  <c r="V174" i="1"/>
  <c r="V175" i="1"/>
  <c r="V176" i="1"/>
  <c r="V173" i="1"/>
  <c r="V438" i="1"/>
  <c r="U3" i="1"/>
  <c r="U6" i="1"/>
  <c r="U7" i="1"/>
  <c r="U5" i="1"/>
  <c r="U4" i="1"/>
  <c r="U10" i="1"/>
  <c r="U12" i="1"/>
  <c r="U8" i="1"/>
  <c r="U9" i="1"/>
  <c r="U14" i="1"/>
  <c r="U11" i="1"/>
  <c r="U15" i="1"/>
  <c r="U16" i="1"/>
  <c r="U17" i="1"/>
  <c r="U18" i="1"/>
  <c r="U224" i="1"/>
  <c r="U20" i="1"/>
  <c r="U24" i="1"/>
  <c r="U33" i="1"/>
  <c r="U37" i="1"/>
  <c r="U29" i="1"/>
  <c r="U35" i="1"/>
  <c r="U27" i="1"/>
  <c r="U23" i="1"/>
  <c r="U22" i="1"/>
  <c r="U232" i="1"/>
  <c r="U32" i="1"/>
  <c r="U31" i="1"/>
  <c r="U25" i="1"/>
  <c r="U38" i="1"/>
  <c r="U30" i="1"/>
  <c r="U28" i="1"/>
  <c r="U26" i="1"/>
  <c r="U40" i="1"/>
  <c r="U39" i="1"/>
  <c r="U41" i="1"/>
  <c r="U268" i="1"/>
  <c r="U46" i="1"/>
  <c r="U44" i="1"/>
  <c r="U43" i="1"/>
  <c r="U45" i="1"/>
  <c r="U47" i="1"/>
  <c r="U49" i="1"/>
  <c r="U52" i="1"/>
  <c r="U177" i="1"/>
  <c r="U51" i="1"/>
  <c r="U55" i="1"/>
  <c r="U54" i="1"/>
  <c r="U53" i="1"/>
  <c r="U50" i="1"/>
  <c r="U251" i="1"/>
  <c r="U199" i="1"/>
  <c r="U179" i="1"/>
  <c r="U200" i="1"/>
  <c r="U215" i="1"/>
  <c r="U58" i="1"/>
  <c r="U59" i="1"/>
  <c r="U233" i="1"/>
  <c r="U62" i="1"/>
  <c r="U198" i="1"/>
  <c r="U57" i="1"/>
  <c r="U180" i="1"/>
  <c r="U61" i="1"/>
  <c r="U216" i="1"/>
  <c r="U252" i="1"/>
  <c r="U42" i="1"/>
  <c r="U201" i="1"/>
  <c r="U63" i="1"/>
  <c r="U66" i="1"/>
  <c r="U181" i="1"/>
  <c r="U310" i="1"/>
  <c r="U324" i="1"/>
  <c r="U322" i="1"/>
  <c r="U321" i="1"/>
  <c r="U217" i="1"/>
  <c r="U323" i="1"/>
  <c r="U225" i="1"/>
  <c r="U75" i="1"/>
  <c r="U202" i="1"/>
  <c r="U73" i="1"/>
  <c r="U72" i="1"/>
  <c r="U71" i="1"/>
  <c r="U69" i="1"/>
  <c r="U70" i="1"/>
  <c r="U68" i="1"/>
  <c r="U287" i="1"/>
  <c r="U327" i="1"/>
  <c r="U326" i="1"/>
  <c r="U332" i="1"/>
  <c r="U328" i="1"/>
  <c r="U78" i="1"/>
  <c r="U76" i="1"/>
  <c r="U79" i="1"/>
  <c r="U77" i="1"/>
  <c r="U289" i="1"/>
  <c r="U290" i="1"/>
  <c r="U336" i="1"/>
  <c r="U334" i="1"/>
  <c r="U335" i="1"/>
  <c r="U333" i="1"/>
  <c r="U253" i="1"/>
  <c r="U80" i="1"/>
  <c r="U81" i="1"/>
  <c r="U338" i="1"/>
  <c r="U337" i="1"/>
  <c r="U271" i="1"/>
  <c r="U341" i="1"/>
  <c r="U340" i="1"/>
  <c r="U339" i="1"/>
  <c r="U82" i="1"/>
  <c r="U255" i="1"/>
  <c r="U254" i="1"/>
  <c r="U342" i="1"/>
  <c r="U256" i="1"/>
  <c r="U234" i="1"/>
  <c r="U83" i="1"/>
  <c r="U272" i="1"/>
  <c r="U84" i="1"/>
  <c r="U257" i="1"/>
  <c r="U182" i="1"/>
  <c r="U85" i="1"/>
  <c r="U311" i="1"/>
  <c r="U258" i="1"/>
  <c r="U291" i="1"/>
  <c r="U345" i="1"/>
  <c r="U313" i="1"/>
  <c r="U312" i="1"/>
  <c r="U86" i="1"/>
  <c r="U87" i="1"/>
  <c r="U218" i="1"/>
  <c r="U314" i="1"/>
  <c r="U346" i="1"/>
  <c r="U274" i="1"/>
  <c r="U183" i="1"/>
  <c r="U184" i="1"/>
  <c r="U297" i="1"/>
  <c r="U352" i="1"/>
  <c r="U237" i="1"/>
  <c r="U296" i="1"/>
  <c r="U298" i="1"/>
  <c r="U275" i="1"/>
  <c r="U354" i="1"/>
  <c r="U295" i="1"/>
  <c r="U355" i="1"/>
  <c r="U348" i="1"/>
  <c r="U350" i="1"/>
  <c r="U219" i="1"/>
  <c r="U347" i="1"/>
  <c r="U353" i="1"/>
  <c r="U204" i="1"/>
  <c r="U351" i="1"/>
  <c r="U226" i="1"/>
  <c r="U356" i="1"/>
  <c r="U294" i="1"/>
  <c r="U315" i="1"/>
  <c r="U236" i="1"/>
  <c r="U203" i="1"/>
  <c r="U94" i="1"/>
  <c r="U93" i="1"/>
  <c r="U185" i="1"/>
  <c r="U92" i="1"/>
  <c r="U88" i="1"/>
  <c r="U91" i="1"/>
  <c r="U95" i="1"/>
  <c r="U90" i="1"/>
  <c r="U89" i="1"/>
  <c r="U359" i="1"/>
  <c r="U96" i="1"/>
  <c r="U227" i="1"/>
  <c r="U261" i="1"/>
  <c r="U186" i="1"/>
  <c r="U276" i="1"/>
  <c r="U194" i="1"/>
  <c r="U187" i="1"/>
  <c r="U99" i="1"/>
  <c r="U105" i="1"/>
  <c r="U101" i="1"/>
  <c r="U102" i="1"/>
  <c r="U100" i="1"/>
  <c r="U98" i="1"/>
  <c r="U97" i="1"/>
  <c r="U103" i="1"/>
  <c r="U106" i="1"/>
  <c r="U228" i="1"/>
  <c r="U360" i="1"/>
  <c r="U238" i="1"/>
  <c r="U277" i="1"/>
  <c r="U205" i="1"/>
  <c r="U107" i="1"/>
  <c r="U108" i="1"/>
  <c r="U361" i="1"/>
  <c r="U316" i="1"/>
  <c r="U278" i="1"/>
  <c r="U206" i="1"/>
  <c r="U109" i="1"/>
  <c r="U362" i="1"/>
  <c r="U363" i="1"/>
  <c r="U188" i="1"/>
  <c r="U111" i="1"/>
  <c r="U110" i="1"/>
  <c r="U113" i="1"/>
  <c r="U279" i="1"/>
  <c r="U118" i="1"/>
  <c r="U117" i="1"/>
  <c r="U115" i="1"/>
  <c r="U119" i="1"/>
  <c r="U116" i="1"/>
  <c r="U239" i="1"/>
  <c r="U364" i="1"/>
  <c r="U280" i="1"/>
  <c r="U267" i="1"/>
  <c r="U221" i="1"/>
  <c r="U241" i="1"/>
  <c r="U300" i="1"/>
  <c r="U242" i="1"/>
  <c r="U120" i="1"/>
  <c r="U189" i="1"/>
  <c r="U366" i="1"/>
  <c r="U243" i="1"/>
  <c r="U368" i="1"/>
  <c r="U367" i="1"/>
  <c r="U281" i="1"/>
  <c r="U317" i="1"/>
  <c r="U365" i="1"/>
  <c r="U222" i="1"/>
  <c r="U123" i="1"/>
  <c r="U207" i="1"/>
  <c r="U208" i="1"/>
  <c r="U122" i="1"/>
  <c r="U126" i="1"/>
  <c r="U125" i="1"/>
  <c r="U124" i="1"/>
  <c r="U121" i="1"/>
  <c r="U301" i="1"/>
  <c r="U369" i="1"/>
  <c r="U282" i="1"/>
  <c r="U370" i="1"/>
  <c r="U127" i="1"/>
  <c r="U129" i="1"/>
  <c r="U128" i="1"/>
  <c r="U318" i="1"/>
  <c r="U302" i="1"/>
  <c r="U283" i="1"/>
  <c r="U190" i="1"/>
  <c r="U131" i="1"/>
  <c r="U130" i="1"/>
  <c r="U285" i="1"/>
  <c r="U284" i="1"/>
  <c r="U372" i="1"/>
  <c r="U132" i="1"/>
  <c r="U303" i="1"/>
  <c r="U133" i="1"/>
  <c r="U134" i="1"/>
  <c r="U373" i="1"/>
  <c r="U305" i="1"/>
  <c r="U304" i="1"/>
  <c r="U376" i="1"/>
  <c r="U375" i="1"/>
  <c r="U377" i="1"/>
  <c r="U137" i="1"/>
  <c r="U135" i="1"/>
  <c r="U379" i="1"/>
  <c r="U307" i="1"/>
  <c r="U229" i="1"/>
  <c r="U306" i="1"/>
  <c r="U245" i="1"/>
  <c r="U265" i="1"/>
  <c r="U308" i="1"/>
  <c r="U380" i="1"/>
  <c r="U244" i="1"/>
  <c r="U223" i="1"/>
  <c r="U166" i="1"/>
  <c r="U144" i="1"/>
  <c r="U191" i="1"/>
  <c r="U151" i="1"/>
  <c r="U142" i="1"/>
  <c r="U192" i="1"/>
  <c r="U165" i="1"/>
  <c r="U140" i="1"/>
  <c r="U163" i="1"/>
  <c r="U147" i="1"/>
  <c r="U195" i="1"/>
  <c r="U154" i="1"/>
  <c r="U153" i="1"/>
  <c r="U161" i="1"/>
  <c r="U162" i="1"/>
  <c r="U145" i="1"/>
  <c r="U156" i="1"/>
  <c r="U143" i="1"/>
  <c r="U141" i="1"/>
  <c r="U164" i="1"/>
  <c r="U150" i="1"/>
  <c r="U146" i="1"/>
  <c r="U138" i="1"/>
  <c r="U139" i="1"/>
  <c r="U149" i="1"/>
  <c r="U167" i="1"/>
  <c r="U148" i="1"/>
  <c r="U152" i="1"/>
  <c r="U246" i="1"/>
  <c r="U158" i="1"/>
  <c r="U160" i="1"/>
  <c r="U168" i="1"/>
  <c r="U213" i="1"/>
  <c r="U169" i="1"/>
  <c r="U230" i="1"/>
  <c r="U309" i="1"/>
  <c r="U210" i="1"/>
  <c r="U231" i="1"/>
  <c r="U172" i="1"/>
  <c r="U247" i="1"/>
  <c r="U170" i="1"/>
  <c r="U171" i="1"/>
  <c r="U193" i="1"/>
  <c r="U249" i="1"/>
  <c r="U248" i="1"/>
  <c r="U196" i="1"/>
  <c r="U174" i="1"/>
  <c r="U175" i="1"/>
  <c r="U176" i="1"/>
  <c r="U173" i="1"/>
  <c r="U438" i="1"/>
  <c r="T3" i="1"/>
  <c r="T6" i="1"/>
  <c r="T7" i="1"/>
  <c r="T5" i="1"/>
  <c r="T4" i="1"/>
  <c r="T10" i="1"/>
  <c r="T12" i="1"/>
  <c r="T8" i="1"/>
  <c r="T9" i="1"/>
  <c r="T14" i="1"/>
  <c r="T11" i="1"/>
  <c r="T15" i="1"/>
  <c r="T16" i="1"/>
  <c r="T17" i="1"/>
  <c r="T18" i="1"/>
  <c r="T224" i="1"/>
  <c r="T20" i="1"/>
  <c r="T24" i="1"/>
  <c r="T33" i="1"/>
  <c r="T37" i="1"/>
  <c r="T29" i="1"/>
  <c r="T35" i="1"/>
  <c r="T27" i="1"/>
  <c r="T23" i="1"/>
  <c r="T22" i="1"/>
  <c r="T232" i="1"/>
  <c r="T32" i="1"/>
  <c r="T31" i="1"/>
  <c r="T25" i="1"/>
  <c r="T38" i="1"/>
  <c r="T30" i="1"/>
  <c r="T28" i="1"/>
  <c r="T26" i="1"/>
  <c r="T40" i="1"/>
  <c r="T39" i="1"/>
  <c r="T41" i="1"/>
  <c r="T268" i="1"/>
  <c r="T46" i="1"/>
  <c r="T44" i="1"/>
  <c r="T43" i="1"/>
  <c r="T45" i="1"/>
  <c r="T47" i="1"/>
  <c r="T49" i="1"/>
  <c r="T52" i="1"/>
  <c r="T177" i="1"/>
  <c r="T51" i="1"/>
  <c r="T55" i="1"/>
  <c r="T54" i="1"/>
  <c r="T53" i="1"/>
  <c r="T50" i="1"/>
  <c r="T251" i="1"/>
  <c r="T199" i="1"/>
  <c r="T179" i="1"/>
  <c r="T200" i="1"/>
  <c r="T215" i="1"/>
  <c r="T58" i="1"/>
  <c r="T59" i="1"/>
  <c r="T233" i="1"/>
  <c r="T62" i="1"/>
  <c r="T198" i="1"/>
  <c r="T57" i="1"/>
  <c r="T180" i="1"/>
  <c r="T61" i="1"/>
  <c r="T216" i="1"/>
  <c r="T252" i="1"/>
  <c r="T42" i="1"/>
  <c r="T201" i="1"/>
  <c r="T63" i="1"/>
  <c r="T66" i="1"/>
  <c r="T181" i="1"/>
  <c r="T310" i="1"/>
  <c r="T324" i="1"/>
  <c r="T322" i="1"/>
  <c r="T321" i="1"/>
  <c r="T217" i="1"/>
  <c r="T323" i="1"/>
  <c r="T225" i="1"/>
  <c r="T75" i="1"/>
  <c r="T202" i="1"/>
  <c r="T73" i="1"/>
  <c r="T72" i="1"/>
  <c r="T71" i="1"/>
  <c r="T69" i="1"/>
  <c r="T70" i="1"/>
  <c r="T68" i="1"/>
  <c r="T287" i="1"/>
  <c r="T327" i="1"/>
  <c r="T326" i="1"/>
  <c r="T332" i="1"/>
  <c r="T328" i="1"/>
  <c r="T78" i="1"/>
  <c r="T76" i="1"/>
  <c r="T79" i="1"/>
  <c r="T77" i="1"/>
  <c r="T289" i="1"/>
  <c r="T290" i="1"/>
  <c r="T336" i="1"/>
  <c r="T334" i="1"/>
  <c r="T335" i="1"/>
  <c r="T333" i="1"/>
  <c r="T253" i="1"/>
  <c r="T80" i="1"/>
  <c r="T81" i="1"/>
  <c r="T338" i="1"/>
  <c r="T337" i="1"/>
  <c r="T271" i="1"/>
  <c r="T341" i="1"/>
  <c r="T340" i="1"/>
  <c r="T339" i="1"/>
  <c r="T82" i="1"/>
  <c r="T255" i="1"/>
  <c r="T254" i="1"/>
  <c r="T342" i="1"/>
  <c r="T256" i="1"/>
  <c r="T234" i="1"/>
  <c r="T83" i="1"/>
  <c r="T272" i="1"/>
  <c r="T84" i="1"/>
  <c r="T257" i="1"/>
  <c r="T182" i="1"/>
  <c r="T85" i="1"/>
  <c r="T311" i="1"/>
  <c r="T258" i="1"/>
  <c r="T291" i="1"/>
  <c r="T345" i="1"/>
  <c r="T313" i="1"/>
  <c r="T312" i="1"/>
  <c r="T86" i="1"/>
  <c r="T87" i="1"/>
  <c r="T218" i="1"/>
  <c r="T314" i="1"/>
  <c r="T346" i="1"/>
  <c r="T274" i="1"/>
  <c r="T183" i="1"/>
  <c r="T184" i="1"/>
  <c r="T297" i="1"/>
  <c r="T352" i="1"/>
  <c r="T237" i="1"/>
  <c r="T296" i="1"/>
  <c r="T298" i="1"/>
  <c r="T275" i="1"/>
  <c r="T354" i="1"/>
  <c r="T295" i="1"/>
  <c r="T355" i="1"/>
  <c r="T348" i="1"/>
  <c r="T350" i="1"/>
  <c r="T219" i="1"/>
  <c r="T347" i="1"/>
  <c r="T353" i="1"/>
  <c r="T204" i="1"/>
  <c r="T351" i="1"/>
  <c r="T226" i="1"/>
  <c r="T356" i="1"/>
  <c r="T294" i="1"/>
  <c r="T315" i="1"/>
  <c r="T236" i="1"/>
  <c r="T203" i="1"/>
  <c r="T94" i="1"/>
  <c r="T93" i="1"/>
  <c r="T185" i="1"/>
  <c r="T92" i="1"/>
  <c r="T88" i="1"/>
  <c r="T91" i="1"/>
  <c r="T95" i="1"/>
  <c r="T90" i="1"/>
  <c r="T89" i="1"/>
  <c r="T359" i="1"/>
  <c r="T96" i="1"/>
  <c r="T227" i="1"/>
  <c r="T261" i="1"/>
  <c r="T186" i="1"/>
  <c r="T276" i="1"/>
  <c r="T194" i="1"/>
  <c r="T187" i="1"/>
  <c r="T99" i="1"/>
  <c r="T105" i="1"/>
  <c r="T101" i="1"/>
  <c r="T102" i="1"/>
  <c r="T100" i="1"/>
  <c r="T98" i="1"/>
  <c r="T97" i="1"/>
  <c r="T103" i="1"/>
  <c r="T106" i="1"/>
  <c r="T228" i="1"/>
  <c r="T360" i="1"/>
  <c r="T238" i="1"/>
  <c r="T277" i="1"/>
  <c r="T205" i="1"/>
  <c r="T107" i="1"/>
  <c r="T108" i="1"/>
  <c r="T361" i="1"/>
  <c r="T316" i="1"/>
  <c r="T278" i="1"/>
  <c r="T206" i="1"/>
  <c r="T109" i="1"/>
  <c r="T362" i="1"/>
  <c r="T363" i="1"/>
  <c r="T188" i="1"/>
  <c r="T111" i="1"/>
  <c r="T110" i="1"/>
  <c r="T113" i="1"/>
  <c r="T279" i="1"/>
  <c r="T118" i="1"/>
  <c r="T117" i="1"/>
  <c r="T115" i="1"/>
  <c r="T119" i="1"/>
  <c r="T116" i="1"/>
  <c r="T239" i="1"/>
  <c r="T364" i="1"/>
  <c r="T280" i="1"/>
  <c r="T267" i="1"/>
  <c r="T221" i="1"/>
  <c r="T241" i="1"/>
  <c r="T300" i="1"/>
  <c r="T242" i="1"/>
  <c r="T120" i="1"/>
  <c r="T189" i="1"/>
  <c r="T366" i="1"/>
  <c r="T243" i="1"/>
  <c r="T368" i="1"/>
  <c r="T367" i="1"/>
  <c r="T281" i="1"/>
  <c r="T317" i="1"/>
  <c r="T365" i="1"/>
  <c r="T222" i="1"/>
  <c r="T123" i="1"/>
  <c r="T207" i="1"/>
  <c r="T208" i="1"/>
  <c r="T122" i="1"/>
  <c r="T126" i="1"/>
  <c r="T125" i="1"/>
  <c r="T124" i="1"/>
  <c r="T121" i="1"/>
  <c r="T301" i="1"/>
  <c r="T369" i="1"/>
  <c r="T282" i="1"/>
  <c r="T370" i="1"/>
  <c r="T127" i="1"/>
  <c r="T129" i="1"/>
  <c r="T128" i="1"/>
  <c r="T318" i="1"/>
  <c r="T302" i="1"/>
  <c r="T283" i="1"/>
  <c r="T190" i="1"/>
  <c r="T131" i="1"/>
  <c r="T130" i="1"/>
  <c r="T285" i="1"/>
  <c r="T284" i="1"/>
  <c r="T372" i="1"/>
  <c r="T132" i="1"/>
  <c r="T303" i="1"/>
  <c r="T133" i="1"/>
  <c r="T134" i="1"/>
  <c r="T373" i="1"/>
  <c r="T305" i="1"/>
  <c r="T304" i="1"/>
  <c r="T376" i="1"/>
  <c r="T375" i="1"/>
  <c r="T377" i="1"/>
  <c r="T137" i="1"/>
  <c r="T135" i="1"/>
  <c r="T379" i="1"/>
  <c r="T307" i="1"/>
  <c r="T229" i="1"/>
  <c r="T306" i="1"/>
  <c r="T245" i="1"/>
  <c r="T265" i="1"/>
  <c r="T308" i="1"/>
  <c r="T380" i="1"/>
  <c r="T244" i="1"/>
  <c r="T223" i="1"/>
  <c r="T166" i="1"/>
  <c r="T144" i="1"/>
  <c r="T191" i="1"/>
  <c r="T151" i="1"/>
  <c r="T142" i="1"/>
  <c r="T192" i="1"/>
  <c r="T165" i="1"/>
  <c r="T140" i="1"/>
  <c r="T163" i="1"/>
  <c r="T147" i="1"/>
  <c r="T195" i="1"/>
  <c r="T154" i="1"/>
  <c r="T153" i="1"/>
  <c r="T161" i="1"/>
  <c r="T162" i="1"/>
  <c r="T145" i="1"/>
  <c r="T156" i="1"/>
  <c r="T143" i="1"/>
  <c r="T141" i="1"/>
  <c r="T164" i="1"/>
  <c r="T150" i="1"/>
  <c r="T146" i="1"/>
  <c r="T138" i="1"/>
  <c r="T139" i="1"/>
  <c r="T149" i="1"/>
  <c r="T167" i="1"/>
  <c r="T148" i="1"/>
  <c r="T152" i="1"/>
  <c r="T246" i="1"/>
  <c r="T158" i="1"/>
  <c r="T160" i="1"/>
  <c r="T168" i="1"/>
  <c r="T213" i="1"/>
  <c r="T169" i="1"/>
  <c r="T230" i="1"/>
  <c r="T309" i="1"/>
  <c r="T210" i="1"/>
  <c r="T231" i="1"/>
  <c r="T172" i="1"/>
  <c r="T247" i="1"/>
  <c r="T170" i="1"/>
  <c r="T171" i="1"/>
  <c r="T193" i="1"/>
  <c r="T249" i="1"/>
  <c r="T248" i="1"/>
  <c r="T196" i="1"/>
  <c r="T174" i="1"/>
  <c r="T175" i="1"/>
  <c r="T176" i="1"/>
  <c r="T173" i="1"/>
  <c r="T438" i="1"/>
  <c r="S438" i="1"/>
  <c r="R438" i="1"/>
  <c r="Q438" i="1"/>
  <c r="P438" i="1"/>
  <c r="M438" i="1"/>
</calcChain>
</file>

<file path=xl/sharedStrings.xml><?xml version="1.0" encoding="utf-8"?>
<sst xmlns="http://schemas.openxmlformats.org/spreadsheetml/2006/main" count="4607" uniqueCount="2303">
  <si>
    <t>Count</t>
  </si>
  <si>
    <t>NARP Div</t>
  </si>
  <si>
    <t>State</t>
  </si>
  <si>
    <t>Party</t>
  </si>
  <si>
    <t>Broun</t>
  </si>
  <si>
    <t>Sessions</t>
  </si>
  <si>
    <t>Denham</t>
  </si>
  <si>
    <t>CT</t>
  </si>
  <si>
    <t>D</t>
  </si>
  <si>
    <t>Larson</t>
  </si>
  <si>
    <t>John</t>
  </si>
  <si>
    <t>Himes</t>
  </si>
  <si>
    <t>Jim</t>
  </si>
  <si>
    <t>Esty</t>
  </si>
  <si>
    <t>Elizabeth</t>
  </si>
  <si>
    <t>DeLauro</t>
  </si>
  <si>
    <t>Rosa</t>
  </si>
  <si>
    <t>Courtney</t>
  </si>
  <si>
    <t>Joe</t>
  </si>
  <si>
    <t>MA</t>
  </si>
  <si>
    <t>Tsongas</t>
  </si>
  <si>
    <t>Niki</t>
  </si>
  <si>
    <t>Clark</t>
  </si>
  <si>
    <t>Katherine</t>
  </si>
  <si>
    <t>Neal</t>
  </si>
  <si>
    <t>Richard</t>
  </si>
  <si>
    <t>McGovern</t>
  </si>
  <si>
    <t>James</t>
  </si>
  <si>
    <t>Lynch</t>
  </si>
  <si>
    <t>Stephen</t>
  </si>
  <si>
    <t>Kennedy</t>
  </si>
  <si>
    <t>Joseph P</t>
  </si>
  <si>
    <t>Keating</t>
  </si>
  <si>
    <t>William</t>
  </si>
  <si>
    <t>Capuano</t>
  </si>
  <si>
    <t>Michael</t>
  </si>
  <si>
    <t>ME</t>
  </si>
  <si>
    <t>Pingree</t>
  </si>
  <si>
    <t>Chellie</t>
  </si>
  <si>
    <t>NH</t>
  </si>
  <si>
    <t>Kuster</t>
  </si>
  <si>
    <t>Ann</t>
  </si>
  <si>
    <t>NY</t>
  </si>
  <si>
    <t>R</t>
  </si>
  <si>
    <t>Collins</t>
  </si>
  <si>
    <t>Chris</t>
  </si>
  <si>
    <t>Bill</t>
  </si>
  <si>
    <t>Rangel</t>
  </si>
  <si>
    <t>Charles</t>
  </si>
  <si>
    <t>King</t>
  </si>
  <si>
    <t>Peter</t>
  </si>
  <si>
    <t>Israel</t>
  </si>
  <si>
    <t>Steve</t>
  </si>
  <si>
    <t>Hanna</t>
  </si>
  <si>
    <t>Velazquez</t>
  </si>
  <si>
    <t>Nydia</t>
  </si>
  <si>
    <t>Tonko</t>
  </si>
  <si>
    <t>Paul</t>
  </si>
  <si>
    <t>Slaughter</t>
  </si>
  <si>
    <t>Louise</t>
  </si>
  <si>
    <t>Serrano</t>
  </si>
  <si>
    <t>Jose</t>
  </si>
  <si>
    <t>Reed</t>
  </si>
  <si>
    <t>Tom</t>
  </si>
  <si>
    <t>Nadler</t>
  </si>
  <si>
    <t>Jerrold</t>
  </si>
  <si>
    <t>Meng</t>
  </si>
  <si>
    <t>Grace</t>
  </si>
  <si>
    <t>Meeks</t>
  </si>
  <si>
    <t>Gregory</t>
  </si>
  <si>
    <t>McCarthy</t>
  </si>
  <si>
    <t>Carolyn</t>
  </si>
  <si>
    <t>Maloney</t>
  </si>
  <si>
    <t>Sean</t>
  </si>
  <si>
    <t>Daniel</t>
  </si>
  <si>
    <t>Lowey</t>
  </si>
  <si>
    <t>Nita</t>
  </si>
  <si>
    <t>Jeffries</t>
  </si>
  <si>
    <t>Hakeem</t>
  </si>
  <si>
    <t>Brian</t>
  </si>
  <si>
    <t>Gibson</t>
  </si>
  <si>
    <t>Engel</t>
  </si>
  <si>
    <t>Eliot</t>
  </si>
  <si>
    <t>Crowley</t>
  </si>
  <si>
    <t>Joseph</t>
  </si>
  <si>
    <t>Clarke</t>
  </si>
  <si>
    <t>Yvette</t>
  </si>
  <si>
    <t>Bishop</t>
  </si>
  <si>
    <t>Timothy</t>
  </si>
  <si>
    <t>RI</t>
  </si>
  <si>
    <t>Langevin</t>
  </si>
  <si>
    <t>Cicilline</t>
  </si>
  <si>
    <t>David</t>
  </si>
  <si>
    <t>VT</t>
  </si>
  <si>
    <t>Welch</t>
  </si>
  <si>
    <t>DE</t>
  </si>
  <si>
    <t>Carney</t>
  </si>
  <si>
    <t>MD</t>
  </si>
  <si>
    <t>Harris</t>
  </si>
  <si>
    <t>Andy</t>
  </si>
  <si>
    <t>Delaney</t>
  </si>
  <si>
    <t>Van Hollen</t>
  </si>
  <si>
    <t>Sarbanes</t>
  </si>
  <si>
    <t>Ruppersberger</t>
  </si>
  <si>
    <t>Dutch</t>
  </si>
  <si>
    <t>Hoyer</t>
  </si>
  <si>
    <t>Steny</t>
  </si>
  <si>
    <t>Edwards</t>
  </si>
  <si>
    <t>Donna</t>
  </si>
  <si>
    <t>Cummings</t>
  </si>
  <si>
    <t>NJ</t>
  </si>
  <si>
    <t>Garrett</t>
  </si>
  <si>
    <t>Scott</t>
  </si>
  <si>
    <t>Smith</t>
  </si>
  <si>
    <t>Sires</t>
  </si>
  <si>
    <t>Albio</t>
  </si>
  <si>
    <t>LoBiondo</t>
  </si>
  <si>
    <t>Frank</t>
  </si>
  <si>
    <t>Lance</t>
  </si>
  <si>
    <t>Leonard</t>
  </si>
  <si>
    <t>Frelinghuysen</t>
  </si>
  <si>
    <t>Rodney</t>
  </si>
  <si>
    <t>Payne</t>
  </si>
  <si>
    <t>Donald</t>
  </si>
  <si>
    <t>Pascrell</t>
  </si>
  <si>
    <t>Pallone</t>
  </si>
  <si>
    <t>Rush</t>
  </si>
  <si>
    <t>PA</t>
  </si>
  <si>
    <t>Pitts</t>
  </si>
  <si>
    <t>Perry</t>
  </si>
  <si>
    <t>Marino</t>
  </si>
  <si>
    <t>Kelly</t>
  </si>
  <si>
    <t>Mike</t>
  </si>
  <si>
    <t>Doyle</t>
  </si>
  <si>
    <t>Dent</t>
  </si>
  <si>
    <t>Thompson</t>
  </si>
  <si>
    <t>Glenn</t>
  </si>
  <si>
    <t>Shuster</t>
  </si>
  <si>
    <t>Rothfus</t>
  </si>
  <si>
    <t>Keith</t>
  </si>
  <si>
    <t>Murphy</t>
  </si>
  <si>
    <t>Tim</t>
  </si>
  <si>
    <t>Meehan</t>
  </si>
  <si>
    <t>Pat</t>
  </si>
  <si>
    <t>Fitzpatrick</t>
  </si>
  <si>
    <t>Brady</t>
  </si>
  <si>
    <t>Robert</t>
  </si>
  <si>
    <t>Barletta</t>
  </si>
  <si>
    <t>Lou</t>
  </si>
  <si>
    <t>Fattah</t>
  </si>
  <si>
    <t>Chjaka</t>
  </si>
  <si>
    <t>Cartwright</t>
  </si>
  <si>
    <t>Matthew</t>
  </si>
  <si>
    <t>VA</t>
  </si>
  <si>
    <t>Wittman</t>
  </si>
  <si>
    <t>Hurt</t>
  </si>
  <si>
    <t>Goodlatte</t>
  </si>
  <si>
    <t>Bob</t>
  </si>
  <si>
    <t>Eric</t>
  </si>
  <si>
    <t>Ruiz</t>
  </si>
  <si>
    <t>Raul</t>
  </si>
  <si>
    <t>Rigell</t>
  </si>
  <si>
    <t>Griffith</t>
  </si>
  <si>
    <t>Morgan</t>
  </si>
  <si>
    <t>Moran</t>
  </si>
  <si>
    <t>Forbes</t>
  </si>
  <si>
    <t>Connolly</t>
  </si>
  <si>
    <t>Gerry</t>
  </si>
  <si>
    <t>WV</t>
  </si>
  <si>
    <t>McKinley</t>
  </si>
  <si>
    <t>Capito</t>
  </si>
  <si>
    <t>Shelly Moore</t>
  </si>
  <si>
    <t>FL</t>
  </si>
  <si>
    <t>Yoho</t>
  </si>
  <si>
    <t>Ted</t>
  </si>
  <si>
    <t>Rooney</t>
  </si>
  <si>
    <t>Posey</t>
  </si>
  <si>
    <t>Nugent</t>
  </si>
  <si>
    <t>Miller</t>
  </si>
  <si>
    <t>Jeff</t>
  </si>
  <si>
    <t>Mica</t>
  </si>
  <si>
    <t>DeSantis</t>
  </si>
  <si>
    <t>Ron</t>
  </si>
  <si>
    <t>Buchanan</t>
  </si>
  <si>
    <t>Vern</t>
  </si>
  <si>
    <t>Bilirakis</t>
  </si>
  <si>
    <t>Gus</t>
  </si>
  <si>
    <t>Ross</t>
  </si>
  <si>
    <t>Dennis</t>
  </si>
  <si>
    <t>Ros-Lehtinen</t>
  </si>
  <si>
    <t>Ileana</t>
  </si>
  <si>
    <t>Diaz-Balart</t>
  </si>
  <si>
    <t>Mario</t>
  </si>
  <si>
    <t>Wilson</t>
  </si>
  <si>
    <t>Frederica</t>
  </si>
  <si>
    <t>Webster</t>
  </si>
  <si>
    <t>Wasserman Schultz</t>
  </si>
  <si>
    <t>Debbie</t>
  </si>
  <si>
    <t>Jolly</t>
  </si>
  <si>
    <t>Deutch</t>
  </si>
  <si>
    <t>Crenshaw</t>
  </si>
  <si>
    <t>Ander</t>
  </si>
  <si>
    <t>Grayson</t>
  </si>
  <si>
    <t>Alan</t>
  </si>
  <si>
    <t>Patrick</t>
  </si>
  <si>
    <t>Hastings</t>
  </si>
  <si>
    <t>Alcee</t>
  </si>
  <si>
    <t>Frankel</t>
  </si>
  <si>
    <t>Lois</t>
  </si>
  <si>
    <t>Castor</t>
  </si>
  <si>
    <t>Kathy</t>
  </si>
  <si>
    <t>Brown</t>
  </si>
  <si>
    <t>Corrine</t>
  </si>
  <si>
    <t>GA</t>
  </si>
  <si>
    <t>Woodall</t>
  </si>
  <si>
    <t>Westmoreland</t>
  </si>
  <si>
    <t>Lynn</t>
  </si>
  <si>
    <t>Austin</t>
  </si>
  <si>
    <t>Price</t>
  </si>
  <si>
    <t>Jack</t>
  </si>
  <si>
    <t>Graves</t>
  </si>
  <si>
    <t>Phil</t>
  </si>
  <si>
    <t>Doug</t>
  </si>
  <si>
    <t>Lewis</t>
  </si>
  <si>
    <t>Sanford</t>
  </si>
  <si>
    <t>Johnson</t>
  </si>
  <si>
    <t>Hank</t>
  </si>
  <si>
    <t>NC</t>
  </si>
  <si>
    <t>Pittenger</t>
  </si>
  <si>
    <t>Meadows</t>
  </si>
  <si>
    <t>Mark</t>
  </si>
  <si>
    <t>McHenry</t>
  </si>
  <si>
    <t>Jones</t>
  </si>
  <si>
    <t>Walter B</t>
  </si>
  <si>
    <t>Hudson</t>
  </si>
  <si>
    <t>Holding</t>
  </si>
  <si>
    <t>George</t>
  </si>
  <si>
    <t>Foxx</t>
  </si>
  <si>
    <t>Virginnia</t>
  </si>
  <si>
    <t>Ellmers</t>
  </si>
  <si>
    <t>Renee</t>
  </si>
  <si>
    <t>Butterfield</t>
  </si>
  <si>
    <t>G. K.</t>
  </si>
  <si>
    <t>SC</t>
  </si>
  <si>
    <t>Rice</t>
  </si>
  <si>
    <t>Mulvaney</t>
  </si>
  <si>
    <t>Mick</t>
  </si>
  <si>
    <t>Gowdy</t>
  </si>
  <si>
    <t>Trey</t>
  </si>
  <si>
    <t>Duncan</t>
  </si>
  <si>
    <t>Clyburn</t>
  </si>
  <si>
    <t>AL</t>
  </si>
  <si>
    <t>Rogers</t>
  </si>
  <si>
    <t>Byrne</t>
  </si>
  <si>
    <t>Bradley</t>
  </si>
  <si>
    <t>Brooks</t>
  </si>
  <si>
    <t>Mo</t>
  </si>
  <si>
    <t>Roby</t>
  </si>
  <si>
    <t>Martha</t>
  </si>
  <si>
    <t>Sewell</t>
  </si>
  <si>
    <t>Terri</t>
  </si>
  <si>
    <t>LA</t>
  </si>
  <si>
    <t>Scalise</t>
  </si>
  <si>
    <t>Fleming</t>
  </si>
  <si>
    <t>Cassidy</t>
  </si>
  <si>
    <t>Boustany</t>
  </si>
  <si>
    <t>Richmond</t>
  </si>
  <si>
    <t>Cedric</t>
  </si>
  <si>
    <t>MS</t>
  </si>
  <si>
    <t>Palazzo</t>
  </si>
  <si>
    <t>Steven</t>
  </si>
  <si>
    <t>Harper</t>
  </si>
  <si>
    <t>Gregg</t>
  </si>
  <si>
    <t>Bennie</t>
  </si>
  <si>
    <t>TN</t>
  </si>
  <si>
    <t>Roe</t>
  </si>
  <si>
    <t>Fleischmann</t>
  </si>
  <si>
    <t>Chuck</t>
  </si>
  <si>
    <t>Fincher</t>
  </si>
  <si>
    <t>DesJarlais</t>
  </si>
  <si>
    <t>Blackburn</t>
  </si>
  <si>
    <t>Marsha</t>
  </si>
  <si>
    <t>Black</t>
  </si>
  <si>
    <t>Diane</t>
  </si>
  <si>
    <t>Cooper</t>
  </si>
  <si>
    <t>Cohen</t>
  </si>
  <si>
    <t>AR</t>
  </si>
  <si>
    <t>Cotton</t>
  </si>
  <si>
    <t>Womack</t>
  </si>
  <si>
    <t>Crawford</t>
  </si>
  <si>
    <t>Rick</t>
  </si>
  <si>
    <t>OK</t>
  </si>
  <si>
    <t>Lankford</t>
  </si>
  <si>
    <t>Bridenstine</t>
  </si>
  <si>
    <t>Mullin</t>
  </si>
  <si>
    <t>Markwayne</t>
  </si>
  <si>
    <t>Lucas</t>
  </si>
  <si>
    <t>Cole</t>
  </si>
  <si>
    <t>TX</t>
  </si>
  <si>
    <t>Williams</t>
  </si>
  <si>
    <t>Roger</t>
  </si>
  <si>
    <t>Weber</t>
  </si>
  <si>
    <t>Randy</t>
  </si>
  <si>
    <t>Thornberry</t>
  </si>
  <si>
    <t>Mac</t>
  </si>
  <si>
    <t>Lamar</t>
  </si>
  <si>
    <t>Pete</t>
  </si>
  <si>
    <t>Poe</t>
  </si>
  <si>
    <t>Olson</t>
  </si>
  <si>
    <t>Neugebauer</t>
  </si>
  <si>
    <t>McCaul</t>
  </si>
  <si>
    <t xml:space="preserve">Michael </t>
  </si>
  <si>
    <t>Marchant</t>
  </si>
  <si>
    <t>Kenny</t>
  </si>
  <si>
    <t>Sam</t>
  </si>
  <si>
    <t>Hensarling</t>
  </si>
  <si>
    <t>Jeb</t>
  </si>
  <si>
    <t>Granger</t>
  </si>
  <si>
    <t>Kay</t>
  </si>
  <si>
    <t>Gohmert</t>
  </si>
  <si>
    <t>Louie</t>
  </si>
  <si>
    <t>Flores</t>
  </si>
  <si>
    <t>Farenthold</t>
  </si>
  <si>
    <t>Conaway</t>
  </si>
  <si>
    <t>Carter</t>
  </si>
  <si>
    <t>Burgess</t>
  </si>
  <si>
    <t>Kevin</t>
  </si>
  <si>
    <t>Barton</t>
  </si>
  <si>
    <t>Ralph</t>
  </si>
  <si>
    <t>Culberson</t>
  </si>
  <si>
    <t>Jackson Lee</t>
  </si>
  <si>
    <t>Sheila</t>
  </si>
  <si>
    <t>Vela</t>
  </si>
  <si>
    <t>Filemon</t>
  </si>
  <si>
    <t>Veasey</t>
  </si>
  <si>
    <t>Marc</t>
  </si>
  <si>
    <t>O’Rourke</t>
  </si>
  <si>
    <t>Beto</t>
  </si>
  <si>
    <t>Eddie Bernice</t>
  </si>
  <si>
    <t>Hinojosa</t>
  </si>
  <si>
    <t>Ruben</t>
  </si>
  <si>
    <t>Green</t>
  </si>
  <si>
    <t>Al</t>
  </si>
  <si>
    <t>Gene</t>
  </si>
  <si>
    <t>Gallego</t>
  </si>
  <si>
    <t>Doggett</t>
  </si>
  <si>
    <t>Lloyd</t>
  </si>
  <si>
    <t>Cuellar</t>
  </si>
  <si>
    <t>Castro</t>
  </si>
  <si>
    <t>Joaquin</t>
  </si>
  <si>
    <t>IA</t>
  </si>
  <si>
    <t>Loebsack</t>
  </si>
  <si>
    <t>Bruce</t>
  </si>
  <si>
    <t>IL</t>
  </si>
  <si>
    <t>Roskam</t>
  </si>
  <si>
    <t>Hultgren</t>
  </si>
  <si>
    <t>Shimkus</t>
  </si>
  <si>
    <t>Bobby</t>
  </si>
  <si>
    <t>Kinzinger</t>
  </si>
  <si>
    <t>Adam</t>
  </si>
  <si>
    <t>Gutierrez</t>
  </si>
  <si>
    <t>Luis</t>
  </si>
  <si>
    <t>Danny</t>
  </si>
  <si>
    <t>Brad</t>
  </si>
  <si>
    <t>Schakowsky</t>
  </si>
  <si>
    <t>Quigley</t>
  </si>
  <si>
    <t>Lipinski</t>
  </si>
  <si>
    <t>Robin</t>
  </si>
  <si>
    <t>Foster</t>
  </si>
  <si>
    <t>Duckworth</t>
  </si>
  <si>
    <t>Tammy</t>
  </si>
  <si>
    <t>Bustos</t>
  </si>
  <si>
    <t>Cheri</t>
  </si>
  <si>
    <t>IN</t>
  </si>
  <si>
    <t>Young</t>
  </si>
  <si>
    <t>Todd</t>
  </si>
  <si>
    <t>Stutzman</t>
  </si>
  <si>
    <t>Marlin</t>
  </si>
  <si>
    <t>Rokita</t>
  </si>
  <si>
    <t>Messer</t>
  </si>
  <si>
    <t>Luke</t>
  </si>
  <si>
    <t>Susan</t>
  </si>
  <si>
    <t>Walorski</t>
  </si>
  <si>
    <t>Jackie</t>
  </si>
  <si>
    <t>Bucshon</t>
  </si>
  <si>
    <t>Larry</t>
  </si>
  <si>
    <t>Visclosky</t>
  </si>
  <si>
    <t>Carson</t>
  </si>
  <si>
    <t>Andre</t>
  </si>
  <si>
    <t>KY</t>
  </si>
  <si>
    <t>Massie</t>
  </si>
  <si>
    <t>Thomas</t>
  </si>
  <si>
    <t>Guthrie</t>
  </si>
  <si>
    <t>Bret</t>
  </si>
  <si>
    <t>Barr</t>
  </si>
  <si>
    <t>Harold</t>
  </si>
  <si>
    <t>Whitfield</t>
  </si>
  <si>
    <t>Ed</t>
  </si>
  <si>
    <t>Yarmuth</t>
  </si>
  <si>
    <t>MI</t>
  </si>
  <si>
    <t>Candice</t>
  </si>
  <si>
    <t>Huizenga</t>
  </si>
  <si>
    <t>Dave</t>
  </si>
  <si>
    <t>Benishek</t>
  </si>
  <si>
    <t>Dan</t>
  </si>
  <si>
    <t>Amash</t>
  </si>
  <si>
    <t>Justin</t>
  </si>
  <si>
    <t>Upton</t>
  </si>
  <si>
    <t>Fred</t>
  </si>
  <si>
    <t>Peters</t>
  </si>
  <si>
    <t>Gary</t>
  </si>
  <si>
    <t>Levin</t>
  </si>
  <si>
    <t>Sander</t>
  </si>
  <si>
    <t>Kildee</t>
  </si>
  <si>
    <t>Conyers</t>
  </si>
  <si>
    <t>MN</t>
  </si>
  <si>
    <t>Paulsen</t>
  </si>
  <si>
    <t>Erik</t>
  </si>
  <si>
    <t>Kline</t>
  </si>
  <si>
    <t>Michelle</t>
  </si>
  <si>
    <t>Peterson</t>
  </si>
  <si>
    <t>Collin</t>
  </si>
  <si>
    <t>Ellison</t>
  </si>
  <si>
    <t>Walz</t>
  </si>
  <si>
    <t>Nolan</t>
  </si>
  <si>
    <t>McCollum</t>
  </si>
  <si>
    <t>Betty</t>
  </si>
  <si>
    <t>MO</t>
  </si>
  <si>
    <t>Walberg</t>
  </si>
  <si>
    <t>Jason</t>
  </si>
  <si>
    <t>Luetkemeyer</t>
  </si>
  <si>
    <t>Blaine</t>
  </si>
  <si>
    <t>Long</t>
  </si>
  <si>
    <t>Billy</t>
  </si>
  <si>
    <t>Wagner</t>
  </si>
  <si>
    <t>Hartzler</t>
  </si>
  <si>
    <t>Vicky</t>
  </si>
  <si>
    <t>Cleaver</t>
  </si>
  <si>
    <t>Emanuel</t>
  </si>
  <si>
    <t>Clay</t>
  </si>
  <si>
    <t>William “Lacy”</t>
  </si>
  <si>
    <t>ND</t>
  </si>
  <si>
    <t>Cramer</t>
  </si>
  <si>
    <t>OH</t>
  </si>
  <si>
    <t>Wenstrup</t>
  </si>
  <si>
    <t>Renacci</t>
  </si>
  <si>
    <t>Latta</t>
  </si>
  <si>
    <t>Jordan</t>
  </si>
  <si>
    <t>Boehner</t>
  </si>
  <si>
    <t>Chabot</t>
  </si>
  <si>
    <t>Gibbs</t>
  </si>
  <si>
    <t>Turner</t>
  </si>
  <si>
    <t>Tiberi</t>
  </si>
  <si>
    <t>Stivers</t>
  </si>
  <si>
    <t>Kaptur</t>
  </si>
  <si>
    <t>Marcy</t>
  </si>
  <si>
    <t>Joyce</t>
  </si>
  <si>
    <t>Ryan</t>
  </si>
  <si>
    <t>Fudge</t>
  </si>
  <si>
    <t>Marcia</t>
  </si>
  <si>
    <t>Beatty</t>
  </si>
  <si>
    <t>SD</t>
  </si>
  <si>
    <t>Noem</t>
  </si>
  <si>
    <t>Kristi</t>
  </si>
  <si>
    <t>WI</t>
  </si>
  <si>
    <t>Sensenbrenner</t>
  </si>
  <si>
    <t>Ribble</t>
  </si>
  <si>
    <t>Reid</t>
  </si>
  <si>
    <t>Duffy</t>
  </si>
  <si>
    <t>Pocan</t>
  </si>
  <si>
    <t>Moore</t>
  </si>
  <si>
    <t>Gwen</t>
  </si>
  <si>
    <t>Kind</t>
  </si>
  <si>
    <t>CO</t>
  </si>
  <si>
    <t>Lamborn</t>
  </si>
  <si>
    <t>Coffman</t>
  </si>
  <si>
    <t>Tipton</t>
  </si>
  <si>
    <t>Polis</t>
  </si>
  <si>
    <t>Jared</t>
  </si>
  <si>
    <t>Gardner</t>
  </si>
  <si>
    <t>Cory</t>
  </si>
  <si>
    <t>Perlmutter</t>
  </si>
  <si>
    <t>DeGette</t>
  </si>
  <si>
    <t>Diana</t>
  </si>
  <si>
    <t>KS</t>
  </si>
  <si>
    <t>Yoder</t>
  </si>
  <si>
    <t>Pompeo</t>
  </si>
  <si>
    <t>Huelskamp</t>
  </si>
  <si>
    <t>Jenkins</t>
  </si>
  <si>
    <t>NE</t>
  </si>
  <si>
    <t>Adrian</t>
  </si>
  <si>
    <t>Lee</t>
  </si>
  <si>
    <t>Fortenberry</t>
  </si>
  <si>
    <t>NM</t>
  </si>
  <si>
    <t>Pearce</t>
  </si>
  <si>
    <t>Lujan Grisham</t>
  </si>
  <si>
    <t>Lujan</t>
  </si>
  <si>
    <t>Ben Ray</t>
  </si>
  <si>
    <t>UT</t>
  </si>
  <si>
    <t>Stewart</t>
  </si>
  <si>
    <t>Chaffetz</t>
  </si>
  <si>
    <t>Rob</t>
  </si>
  <si>
    <t>WY</t>
  </si>
  <si>
    <t>Lummis</t>
  </si>
  <si>
    <t>Cynthia</t>
  </si>
  <si>
    <t>AZ</t>
  </si>
  <si>
    <t>Schweikert</t>
  </si>
  <si>
    <t>Salmon</t>
  </si>
  <si>
    <t>Matt</t>
  </si>
  <si>
    <t>Gosar</t>
  </si>
  <si>
    <t>Franks</t>
  </si>
  <si>
    <t>Trent</t>
  </si>
  <si>
    <t>Sinema</t>
  </si>
  <si>
    <t>Krysten</t>
  </si>
  <si>
    <t>Kirkpatrick</t>
  </si>
  <si>
    <t>Grijalva</t>
  </si>
  <si>
    <t>CA</t>
  </si>
  <si>
    <t>Royce</t>
  </si>
  <si>
    <t>Rohrabacher</t>
  </si>
  <si>
    <t>Dana</t>
  </si>
  <si>
    <t>Nunes</t>
  </si>
  <si>
    <t>Devin</t>
  </si>
  <si>
    <t>McClintock</t>
  </si>
  <si>
    <t>LaMalfa</t>
  </si>
  <si>
    <t>Issa</t>
  </si>
  <si>
    <t>Darrell</t>
  </si>
  <si>
    <t>Hunter</t>
  </si>
  <si>
    <t>Cook</t>
  </si>
  <si>
    <t>Valadao</t>
  </si>
  <si>
    <t>Buck</t>
  </si>
  <si>
    <t>Calvert</t>
  </si>
  <si>
    <t>Ken</t>
  </si>
  <si>
    <t>Brownley</t>
  </si>
  <si>
    <t>Julia</t>
  </si>
  <si>
    <t>Bera</t>
  </si>
  <si>
    <t>Ami</t>
  </si>
  <si>
    <t>Henry</t>
  </si>
  <si>
    <t>Waters</t>
  </si>
  <si>
    <t>Maxine</t>
  </si>
  <si>
    <t>Vargas</t>
  </si>
  <si>
    <t>Juan</t>
  </si>
  <si>
    <t>Takano</t>
  </si>
  <si>
    <t>Swalwell</t>
  </si>
  <si>
    <t>Speier</t>
  </si>
  <si>
    <t>Sherman</t>
  </si>
  <si>
    <t>Schiff</t>
  </si>
  <si>
    <t>Sanchez</t>
  </si>
  <si>
    <t>Linda</t>
  </si>
  <si>
    <t>Loretta</t>
  </si>
  <si>
    <t>Roybal-Allard</t>
  </si>
  <si>
    <t>Lucille</t>
  </si>
  <si>
    <t>Pelosi</t>
  </si>
  <si>
    <t>Nancy</t>
  </si>
  <si>
    <t>Napolitano</t>
  </si>
  <si>
    <t>McNerney</t>
  </si>
  <si>
    <t>Jerry</t>
  </si>
  <si>
    <t>Matsui</t>
  </si>
  <si>
    <t>Doris</t>
  </si>
  <si>
    <t>Lowenthal</t>
  </si>
  <si>
    <t>Lofgren</t>
  </si>
  <si>
    <t>Zoe</t>
  </si>
  <si>
    <t>Barbara</t>
  </si>
  <si>
    <t>Huffman</t>
  </si>
  <si>
    <t>Honda</t>
  </si>
  <si>
    <t>Hahn</t>
  </si>
  <si>
    <t>Janice</t>
  </si>
  <si>
    <t>Garamendi</t>
  </si>
  <si>
    <t>Farr</t>
  </si>
  <si>
    <t>Eshoo</t>
  </si>
  <si>
    <t>Anna</t>
  </si>
  <si>
    <t>Davis</t>
  </si>
  <si>
    <t>Costa</t>
  </si>
  <si>
    <t>Chu</t>
  </si>
  <si>
    <t>Judy</t>
  </si>
  <si>
    <t>Cardenas</t>
  </si>
  <si>
    <t>Tony</t>
  </si>
  <si>
    <t>Capps</t>
  </si>
  <si>
    <t>Becerra</t>
  </si>
  <si>
    <t>Xavier</t>
  </si>
  <si>
    <t>Bass</t>
  </si>
  <si>
    <t>Karen</t>
  </si>
  <si>
    <t>HI</t>
  </si>
  <si>
    <t>Gabbard</t>
  </si>
  <si>
    <t>Tulsi</t>
  </si>
  <si>
    <t>NV</t>
  </si>
  <si>
    <t>Heck</t>
  </si>
  <si>
    <t>Amodei</t>
  </si>
  <si>
    <t>Titus</t>
  </si>
  <si>
    <t>Dina</t>
  </si>
  <si>
    <t>AK</t>
  </si>
  <si>
    <t>Don</t>
  </si>
  <si>
    <t>ID</t>
  </si>
  <si>
    <t>Labrador</t>
  </si>
  <si>
    <t>Simpson</t>
  </si>
  <si>
    <t>MT</t>
  </si>
  <si>
    <t>Daines</t>
  </si>
  <si>
    <t>OR</t>
  </si>
  <si>
    <t>Walden</t>
  </si>
  <si>
    <t>Schrader</t>
  </si>
  <si>
    <t>Kurt</t>
  </si>
  <si>
    <t>DeFazio</t>
  </si>
  <si>
    <t>Bonamici</t>
  </si>
  <si>
    <t>Suzanne</t>
  </si>
  <si>
    <t>Blumenauer</t>
  </si>
  <si>
    <t>Earl</t>
  </si>
  <si>
    <t>WA</t>
  </si>
  <si>
    <t>Reichert</t>
  </si>
  <si>
    <t>McMorris Rodgers</t>
  </si>
  <si>
    <t>Cathy</t>
  </si>
  <si>
    <t>Herrera Beutler</t>
  </si>
  <si>
    <t>Jaime</t>
  </si>
  <si>
    <t>McDermott</t>
  </si>
  <si>
    <t>Larsen</t>
  </si>
  <si>
    <t>Kilmer</t>
  </si>
  <si>
    <t>Derek</t>
  </si>
  <si>
    <t>Denny</t>
  </si>
  <si>
    <t>DelBene</t>
  </si>
  <si>
    <t>Suzan</t>
  </si>
  <si>
    <t>Clawson</t>
  </si>
  <si>
    <t>Curt</t>
  </si>
  <si>
    <t>Buddy</t>
  </si>
  <si>
    <t>First Elected</t>
  </si>
  <si>
    <t>Hice</t>
  </si>
  <si>
    <t>Jody</t>
  </si>
  <si>
    <t>Loudermilk</t>
  </si>
  <si>
    <t>Barry</t>
  </si>
  <si>
    <t>Allen</t>
  </si>
  <si>
    <t>Takai</t>
  </si>
  <si>
    <t>Jan</t>
  </si>
  <si>
    <t>Dold</t>
  </si>
  <si>
    <t>Bost</t>
  </si>
  <si>
    <t>Hill</t>
  </si>
  <si>
    <t>French</t>
  </si>
  <si>
    <t>Westerman</t>
  </si>
  <si>
    <t>Lieu</t>
  </si>
  <si>
    <t>Curbelo</t>
  </si>
  <si>
    <t>Carlos</t>
  </si>
  <si>
    <t>Palmer</t>
  </si>
  <si>
    <t>DeSaulnier</t>
  </si>
  <si>
    <t>Knight</t>
  </si>
  <si>
    <t>Aguilar</t>
  </si>
  <si>
    <t>Torres</t>
  </si>
  <si>
    <t>Norma</t>
  </si>
  <si>
    <t>Walters</t>
  </si>
  <si>
    <t>Mimi</t>
  </si>
  <si>
    <t>Graham</t>
  </si>
  <si>
    <t>Blum</t>
  </si>
  <si>
    <t>Rod</t>
  </si>
  <si>
    <t>Poliquin</t>
  </si>
  <si>
    <t>Eligah</t>
  </si>
  <si>
    <t>Moulton</t>
  </si>
  <si>
    <t>Seth</t>
  </si>
  <si>
    <t>Moolenaar</t>
  </si>
  <si>
    <t>Trott</t>
  </si>
  <si>
    <t>Dingel</t>
  </si>
  <si>
    <t>Lawrence</t>
  </si>
  <si>
    <t>Brande</t>
  </si>
  <si>
    <t>Emmer</t>
  </si>
  <si>
    <t>Zinke</t>
  </si>
  <si>
    <t>Ashford</t>
  </si>
  <si>
    <t>Guinta</t>
  </si>
  <si>
    <t>Norcross</t>
  </si>
  <si>
    <t>MacArthur</t>
  </si>
  <si>
    <t>Zeldin</t>
  </si>
  <si>
    <t>Kathleen</t>
  </si>
  <si>
    <t>Sean  Patrick</t>
  </si>
  <si>
    <t>Stefanik</t>
  </si>
  <si>
    <t>Elise</t>
  </si>
  <si>
    <t>Katko</t>
  </si>
  <si>
    <t>Walker</t>
  </si>
  <si>
    <t>Rouzer</t>
  </si>
  <si>
    <t>Adams</t>
  </si>
  <si>
    <t>Alma</t>
  </si>
  <si>
    <t>Russell</t>
  </si>
  <si>
    <t>Costello</t>
  </si>
  <si>
    <t>Boyle</t>
  </si>
  <si>
    <t>Ratcliffe</t>
  </si>
  <si>
    <t>Hurd</t>
  </si>
  <si>
    <t>Will</t>
  </si>
  <si>
    <t>Babin</t>
  </si>
  <si>
    <t xml:space="preserve">Love </t>
  </si>
  <si>
    <t>Mia</t>
  </si>
  <si>
    <t>Brat</t>
  </si>
  <si>
    <t>Beyer</t>
  </si>
  <si>
    <t>Comstock</t>
  </si>
  <si>
    <t>Newhouse</t>
  </si>
  <si>
    <t>Mooney</t>
  </si>
  <si>
    <t>Alex</t>
  </si>
  <si>
    <t>Evan</t>
  </si>
  <si>
    <t>Grothman</t>
  </si>
  <si>
    <t>Glen</t>
  </si>
  <si>
    <t>First Name</t>
  </si>
  <si>
    <t>Last Name</t>
  </si>
  <si>
    <t>Hardy</t>
  </si>
  <si>
    <t>Bonnie</t>
  </si>
  <si>
    <t>Brendan</t>
  </si>
  <si>
    <t>Coons</t>
  </si>
  <si>
    <t>Perdue</t>
  </si>
  <si>
    <t>Risch</t>
  </si>
  <si>
    <t>Durbin</t>
  </si>
  <si>
    <t>Ernst</t>
  </si>
  <si>
    <t>Joni</t>
  </si>
  <si>
    <t>Roberts</t>
  </si>
  <si>
    <t>McConnell</t>
  </si>
  <si>
    <t>Mitch</t>
  </si>
  <si>
    <t>Franken</t>
  </si>
  <si>
    <t>Cochran</t>
  </si>
  <si>
    <t>Thad</t>
  </si>
  <si>
    <t>Sasse</t>
  </si>
  <si>
    <t>Ben</t>
  </si>
  <si>
    <t>Shaheen</t>
  </si>
  <si>
    <t>Jeanne</t>
  </si>
  <si>
    <t>Booker</t>
  </si>
  <si>
    <t>Udall</t>
  </si>
  <si>
    <t>Tillis</t>
  </si>
  <si>
    <t>Thom</t>
  </si>
  <si>
    <t>Inhofe</t>
  </si>
  <si>
    <t>Merkley</t>
  </si>
  <si>
    <t>Lindsey</t>
  </si>
  <si>
    <t>Rounds</t>
  </si>
  <si>
    <t>Alexander</t>
  </si>
  <si>
    <t>Cornyn</t>
  </si>
  <si>
    <t>Warner</t>
  </si>
  <si>
    <t>Enzi</t>
  </si>
  <si>
    <t>Murkowski</t>
  </si>
  <si>
    <t>Lisa</t>
  </si>
  <si>
    <t>Shelby</t>
  </si>
  <si>
    <t>Boozman</t>
  </si>
  <si>
    <t>Flake</t>
  </si>
  <si>
    <t>McCain</t>
  </si>
  <si>
    <t>Boxer</t>
  </si>
  <si>
    <t>Feinstein</t>
  </si>
  <si>
    <t>Dianne</t>
  </si>
  <si>
    <t>Bennett</t>
  </si>
  <si>
    <t>Blumenthal</t>
  </si>
  <si>
    <t>Christopher</t>
  </si>
  <si>
    <t>Carper</t>
  </si>
  <si>
    <t>Nelson</t>
  </si>
  <si>
    <t>Rubio</t>
  </si>
  <si>
    <t>Isakson</t>
  </si>
  <si>
    <t>Johnny</t>
  </si>
  <si>
    <t>Hirono</t>
  </si>
  <si>
    <t>Mazie</t>
  </si>
  <si>
    <t>Schatz</t>
  </si>
  <si>
    <t>Grassley</t>
  </si>
  <si>
    <t>Crapo</t>
  </si>
  <si>
    <t>Coats</t>
  </si>
  <si>
    <t>Kirk</t>
  </si>
  <si>
    <t>Donnelly</t>
  </si>
  <si>
    <t>Rand</t>
  </si>
  <si>
    <t>Vitter</t>
  </si>
  <si>
    <t>Markey</t>
  </si>
  <si>
    <t>Edward</t>
  </si>
  <si>
    <t>Warren</t>
  </si>
  <si>
    <t>Cardin</t>
  </si>
  <si>
    <t>Benjamin</t>
  </si>
  <si>
    <t>Mikulski</t>
  </si>
  <si>
    <t>I</t>
  </si>
  <si>
    <t>Angus</t>
  </si>
  <si>
    <t>Stabenow</t>
  </si>
  <si>
    <t>Amy</t>
  </si>
  <si>
    <t>Blunt</t>
  </si>
  <si>
    <t>Roy</t>
  </si>
  <si>
    <t>McCaskill</t>
  </si>
  <si>
    <t>Claire</t>
  </si>
  <si>
    <t>Wicker</t>
  </si>
  <si>
    <t>Jon</t>
  </si>
  <si>
    <t>Burr</t>
  </si>
  <si>
    <t>Heitkamp</t>
  </si>
  <si>
    <t>Heidi</t>
  </si>
  <si>
    <t>Hoeven</t>
  </si>
  <si>
    <t>Fischer</t>
  </si>
  <si>
    <t>Deb</t>
  </si>
  <si>
    <t>Ayotte</t>
  </si>
  <si>
    <t>Menendez</t>
  </si>
  <si>
    <t>Heinrich</t>
  </si>
  <si>
    <t>Martin</t>
  </si>
  <si>
    <t>Heller</t>
  </si>
  <si>
    <t>Dean</t>
  </si>
  <si>
    <t>Harry</t>
  </si>
  <si>
    <t>Gillibrand</t>
  </si>
  <si>
    <t>Kirsten</t>
  </si>
  <si>
    <t>Schumer</t>
  </si>
  <si>
    <t>Sherrod</t>
  </si>
  <si>
    <t>Portman</t>
  </si>
  <si>
    <t>Wyden</t>
  </si>
  <si>
    <t>Casey</t>
  </si>
  <si>
    <t>Toomey</t>
  </si>
  <si>
    <t>Sheldon</t>
  </si>
  <si>
    <t>Thune</t>
  </si>
  <si>
    <t>Corker</t>
  </si>
  <si>
    <t>Cruz</t>
  </si>
  <si>
    <t>Hatch</t>
  </si>
  <si>
    <t>Orrin</t>
  </si>
  <si>
    <t>Kaine</t>
  </si>
  <si>
    <t>Leahy</t>
  </si>
  <si>
    <t>Sanders</t>
  </si>
  <si>
    <t>Bernard</t>
  </si>
  <si>
    <t>Cantwell</t>
  </si>
  <si>
    <t>Maria</t>
  </si>
  <si>
    <t>Murray</t>
  </si>
  <si>
    <t>Patty</t>
  </si>
  <si>
    <t>Baldwin</t>
  </si>
  <si>
    <t>Manchin</t>
  </si>
  <si>
    <t>Barrasso</t>
  </si>
  <si>
    <t>Sullivan</t>
  </si>
  <si>
    <t xml:space="preserve">Dan </t>
  </si>
  <si>
    <t>McSally</t>
  </si>
  <si>
    <t>Abraham</t>
  </si>
  <si>
    <t>Garret</t>
  </si>
  <si>
    <t>Last Election</t>
  </si>
  <si>
    <t>Next Election</t>
  </si>
  <si>
    <t>Marco</t>
  </si>
  <si>
    <t>Sen Class</t>
  </si>
  <si>
    <t>Cong Dist</t>
  </si>
  <si>
    <t>2014 Win</t>
  </si>
  <si>
    <t>HR 749</t>
  </si>
  <si>
    <t>Blake</t>
  </si>
  <si>
    <t>Higgins</t>
  </si>
  <si>
    <t>Greg</t>
  </si>
  <si>
    <t>Crescent</t>
  </si>
  <si>
    <t>Watson-Coleman</t>
  </si>
  <si>
    <t>113th Total Votes</t>
  </si>
  <si>
    <t>McClintock Hse Vote #110</t>
  </si>
  <si>
    <t>Brooks #1 Roll Call 303</t>
  </si>
  <si>
    <t>Brooks #2 Roll Call 304</t>
  </si>
  <si>
    <t>Donovan Jr</t>
  </si>
  <si>
    <t>Sessions Amend 407 Roll Call 314</t>
  </si>
  <si>
    <t>Session Amend #409Roll Call 315</t>
  </si>
  <si>
    <t>Posey Amend #405 Roll Call 313</t>
  </si>
  <si>
    <t>Posey Amend #411 Roll Call 317</t>
  </si>
  <si>
    <t>Posey Amend #413 Roll Call 318</t>
  </si>
  <si>
    <t>Aderholt</t>
  </si>
  <si>
    <t>114th Congress Votes</t>
  </si>
  <si>
    <t>Building</t>
  </si>
  <si>
    <t>Office #</t>
  </si>
  <si>
    <t>Favorable Rail Votes</t>
  </si>
  <si>
    <t>La Hood</t>
  </si>
  <si>
    <t>Darrin</t>
  </si>
  <si>
    <t>Hassan</t>
  </si>
  <si>
    <t>Retired</t>
  </si>
  <si>
    <t>Maggie</t>
  </si>
  <si>
    <t xml:space="preserve">2016 Win </t>
  </si>
  <si>
    <t>O'Halleran</t>
  </si>
  <si>
    <t>?</t>
  </si>
  <si>
    <t>Ran 4 Senate</t>
  </si>
  <si>
    <t>Biggs</t>
  </si>
  <si>
    <t>Defeated</t>
  </si>
  <si>
    <t>Ro</t>
  </si>
  <si>
    <t>Khanna</t>
  </si>
  <si>
    <t>Panetta</t>
  </si>
  <si>
    <t>Salud</t>
  </si>
  <si>
    <t>Carbajal</t>
  </si>
  <si>
    <t>Nanette</t>
  </si>
  <si>
    <t>Barragan</t>
  </si>
  <si>
    <t>Correa</t>
  </si>
  <si>
    <t>Ran 4 Governor</t>
  </si>
  <si>
    <t>Lisa Blunt</t>
  </si>
  <si>
    <t>Rochester</t>
  </si>
  <si>
    <t>Gaetz</t>
  </si>
  <si>
    <t>Dunn</t>
  </si>
  <si>
    <t>Lost renomination</t>
  </si>
  <si>
    <t>Rutherford</t>
  </si>
  <si>
    <t>Lawson</t>
  </si>
  <si>
    <t>Stephanie</t>
  </si>
  <si>
    <t>Darren</t>
  </si>
  <si>
    <t>Soto</t>
  </si>
  <si>
    <t xml:space="preserve">Defeated in 11th </t>
  </si>
  <si>
    <t>Demings</t>
  </si>
  <si>
    <t>Charlie</t>
  </si>
  <si>
    <t>Christ</t>
  </si>
  <si>
    <t>Mast</t>
  </si>
  <si>
    <t>Francis</t>
  </si>
  <si>
    <t>Drew</t>
  </si>
  <si>
    <t>Ferguson</t>
  </si>
  <si>
    <t>Died</t>
  </si>
  <si>
    <t>Colleen</t>
  </si>
  <si>
    <t>Hanabusa</t>
  </si>
  <si>
    <t>Raja</t>
  </si>
  <si>
    <t>Schneider</t>
  </si>
  <si>
    <t>Banks</t>
  </si>
  <si>
    <t>Hollingsworsth</t>
  </si>
  <si>
    <t>Marshall</t>
  </si>
  <si>
    <t>Resigned</t>
  </si>
  <si>
    <t>Comer</t>
  </si>
  <si>
    <t>Anthony</t>
  </si>
  <si>
    <t>Jamie</t>
  </si>
  <si>
    <t>Bergman</t>
  </si>
  <si>
    <t>Mitchell</t>
  </si>
  <si>
    <t>Bacon</t>
  </si>
  <si>
    <t>Jacky</t>
  </si>
  <si>
    <t>Rosen</t>
  </si>
  <si>
    <t>Kihuen</t>
  </si>
  <si>
    <t>Carol</t>
  </si>
  <si>
    <t>Shea-Porter</t>
  </si>
  <si>
    <t>Ann McClane</t>
  </si>
  <si>
    <t>Gottheimer</t>
  </si>
  <si>
    <t>Suozzi</t>
  </si>
  <si>
    <t>Adriano</t>
  </si>
  <si>
    <t>Espaillat</t>
  </si>
  <si>
    <t>Faso</t>
  </si>
  <si>
    <t>Claudia</t>
  </si>
  <si>
    <t>Tenney</t>
  </si>
  <si>
    <t xml:space="preserve">Budd </t>
  </si>
  <si>
    <t>Dwight</t>
  </si>
  <si>
    <t>Evans</t>
  </si>
  <si>
    <t>Smucker</t>
  </si>
  <si>
    <t>Kustoff</t>
  </si>
  <si>
    <t>Vicente</t>
  </si>
  <si>
    <t>Gonzales</t>
  </si>
  <si>
    <t>Jodey</t>
  </si>
  <si>
    <t>Arrington</t>
  </si>
  <si>
    <t>Taylor</t>
  </si>
  <si>
    <t>McEachin</t>
  </si>
  <si>
    <t>Jayapal</t>
  </si>
  <si>
    <t>Pramila</t>
  </si>
  <si>
    <t>Gallagher</t>
  </si>
  <si>
    <t>Cheney</t>
  </si>
  <si>
    <t>Liz</t>
  </si>
  <si>
    <t>Val</t>
  </si>
  <si>
    <t>Krishnamoorthi</t>
  </si>
  <si>
    <t>Raskin</t>
  </si>
  <si>
    <t xml:space="preserve">Jack </t>
  </si>
  <si>
    <t>Josh</t>
  </si>
  <si>
    <t xml:space="preserve">John </t>
  </si>
  <si>
    <t>Fav</t>
  </si>
  <si>
    <t>Unfav</t>
  </si>
  <si>
    <t>2010 % Win</t>
  </si>
  <si>
    <t xml:space="preserve">Defeated </t>
  </si>
  <si>
    <t>114th Total Votes</t>
  </si>
  <si>
    <t>%Favorable Rail Votes</t>
  </si>
  <si>
    <t>Cortez Masto</t>
  </si>
  <si>
    <t>Last % Win</t>
  </si>
  <si>
    <t>Jimmy</t>
  </si>
  <si>
    <t>50%+</t>
  </si>
  <si>
    <t>50%-</t>
  </si>
  <si>
    <t>Favorable History</t>
  </si>
  <si>
    <t>Unfavorable History</t>
  </si>
  <si>
    <t>Railroads, Pipelines and Hazardous Materials</t>
  </si>
  <si>
    <t>Highways and Transit</t>
  </si>
  <si>
    <t>Coast Guard and Maritime Transportation</t>
  </si>
  <si>
    <t>Economic Development, Public Buildings and Emergency Management</t>
  </si>
  <si>
    <t>Aviation</t>
  </si>
  <si>
    <t>Water Resources and Environment</t>
  </si>
  <si>
    <t>HTI Vice Chair</t>
  </si>
  <si>
    <t>HT&amp;I Chairman</t>
  </si>
  <si>
    <t>Transportation Staff Person</t>
  </si>
  <si>
    <t>Comment</t>
  </si>
  <si>
    <t>Nancy Juarez</t>
  </si>
  <si>
    <t>Staff Person Title</t>
  </si>
  <si>
    <t>Legislative Director</t>
  </si>
  <si>
    <t>Cannon</t>
  </si>
  <si>
    <t>Debbie Merrill</t>
  </si>
  <si>
    <t>Longworth</t>
  </si>
  <si>
    <t>Tim Itnyre</t>
  </si>
  <si>
    <t>Sharon Wagener</t>
  </si>
  <si>
    <t>Erin O'Quinn</t>
  </si>
  <si>
    <t>Adam Brooks</t>
  </si>
  <si>
    <t>Sr. Legislative Dir.</t>
  </si>
  <si>
    <t>Bret Manley</t>
  </si>
  <si>
    <t>Sterling McHale</t>
  </si>
  <si>
    <t>Legislative Assistant</t>
  </si>
  <si>
    <t>Ruth Hazdovac</t>
  </si>
  <si>
    <t>Laurie Saroff</t>
  </si>
  <si>
    <t>Chief of Staff</t>
  </si>
  <si>
    <t>Transportation staff person to be hired.</t>
  </si>
  <si>
    <t>Logan Ferree</t>
  </si>
  <si>
    <t>Rayburn</t>
  </si>
  <si>
    <t>Michelle McGrain</t>
  </si>
  <si>
    <t>Reed Linsk</t>
  </si>
  <si>
    <t>Darrin Schrader</t>
  </si>
  <si>
    <t>Special Assistant</t>
  </si>
  <si>
    <t>Kathleen Sengstock</t>
  </si>
  <si>
    <t>Sr. Legislative Asst.</t>
  </si>
  <si>
    <t>Chris Tudor</t>
  </si>
  <si>
    <t>Ross Arnett</t>
  </si>
  <si>
    <t>Javier Gamboa</t>
  </si>
  <si>
    <t>Arlet Abrahamian</t>
  </si>
  <si>
    <t>Legislative Counsel</t>
  </si>
  <si>
    <t>Rudy Soto</t>
  </si>
  <si>
    <t>Joe Sheehy</t>
  </si>
  <si>
    <t>Aaron Allen</t>
  </si>
  <si>
    <t>Claire Viall</t>
  </si>
  <si>
    <t>Tejasi Thatte</t>
  </si>
  <si>
    <t>Hart</t>
  </si>
  <si>
    <t>Kevin Eastman</t>
  </si>
  <si>
    <t>Stephanie Cuevas</t>
  </si>
  <si>
    <t>Armita Pedramrazi</t>
  </si>
  <si>
    <t>Elizabeth Arevalo</t>
  </si>
  <si>
    <t>Zac Commins</t>
  </si>
  <si>
    <t>Ben Kane</t>
  </si>
  <si>
    <t>Paul Beck</t>
  </si>
  <si>
    <t>Mark Copeland</t>
  </si>
  <si>
    <t>Erin Helling</t>
  </si>
  <si>
    <t>Robert Edmonson</t>
  </si>
  <si>
    <t>Trevor Higgins
Tamara Gilden</t>
  </si>
  <si>
    <t>Legislative Assistant
Legislative Correspondent</t>
  </si>
  <si>
    <t>Yvette Wissmann</t>
  </si>
  <si>
    <t>Dep. Chief of Staff</t>
  </si>
  <si>
    <t>Andrew Renteria</t>
  </si>
  <si>
    <t>Trevor Smith</t>
  </si>
  <si>
    <t>Robert Rische III</t>
  </si>
  <si>
    <t>Counsel</t>
  </si>
  <si>
    <t>Ian Foley</t>
  </si>
  <si>
    <t>Sr. Policy Advisor</t>
  </si>
  <si>
    <t>Jessica Roxburgh</t>
  </si>
  <si>
    <t>Lauren Wolman</t>
  </si>
  <si>
    <t>Janice Bashford</t>
  </si>
  <si>
    <t>Exodie Roe III</t>
  </si>
  <si>
    <t>Kaozouapa "Liz" Lee</t>
  </si>
  <si>
    <t>Joe Jankiewicz</t>
  </si>
  <si>
    <t>Jonathan Gilbert</t>
  </si>
  <si>
    <t>Emily Burns</t>
  </si>
  <si>
    <t>Ellen Hamilton</t>
  </si>
  <si>
    <t>Open seat, no staff as of 08Feb2017</t>
  </si>
  <si>
    <t>Joseph Racalto</t>
  </si>
  <si>
    <t>J. Scott Petersen</t>
  </si>
  <si>
    <t>Geo Saba</t>
  </si>
  <si>
    <t>Melissa Kiedrowicz</t>
  </si>
  <si>
    <t>(202) 225-5765</t>
  </si>
  <si>
    <t>(202) 225-4931</t>
  </si>
  <si>
    <t>(202) 225-2901</t>
  </si>
  <si>
    <t>(202) 225-3261</t>
  </si>
  <si>
    <t>(202) 225-4876</t>
  </si>
  <si>
    <t>(202) 225-4801</t>
  </si>
  <si>
    <t>(202) 225-4921</t>
  </si>
  <si>
    <t>(202) 225-2665</t>
  </si>
  <si>
    <t>(202) 225-4076</t>
  </si>
  <si>
    <t>(202) 225-2506</t>
  </si>
  <si>
    <t>(202) 225-4301</t>
  </si>
  <si>
    <t>(202) 225-3772</t>
  </si>
  <si>
    <t>(202) 225-3361</t>
  </si>
  <si>
    <t>(202) 225-2542</t>
  </si>
  <si>
    <t>(202) 225-2435</t>
  </si>
  <si>
    <t>(202) 225-2315</t>
  </si>
  <si>
    <t>(202) 225-2635</t>
  </si>
  <si>
    <t>(202) 225-2190</t>
  </si>
  <si>
    <t>(202) 225-4065</t>
  </si>
  <si>
    <t>(202) 225-4576</t>
  </si>
  <si>
    <t>(202) 225-9888</t>
  </si>
  <si>
    <t>(202) 225-3076</t>
  </si>
  <si>
    <t>(202) 225-5161</t>
  </si>
  <si>
    <t>(202) 225-1880</t>
  </si>
  <si>
    <t>(202) 225-2511</t>
  </si>
  <si>
    <t>(202) 225-3311</t>
  </si>
  <si>
    <t>(202) 225-7163</t>
  </si>
  <si>
    <t>(202) 225-5716</t>
  </si>
  <si>
    <t>(202) 225-5861</t>
  </si>
  <si>
    <t>(202) 225-1947</t>
  </si>
  <si>
    <t>(202) 225-4540</t>
  </si>
  <si>
    <t>(202) 225-2095</t>
  </si>
  <si>
    <t>(202) 225-4965</t>
  </si>
  <si>
    <t>(202) 225-2661</t>
  </si>
  <si>
    <t>(202) 225-3531</t>
  </si>
  <si>
    <t>(202) 225-5065</t>
  </si>
  <si>
    <t>(202) 225-3341</t>
  </si>
  <si>
    <t>(202) 225-2631</t>
  </si>
  <si>
    <t>(202) 225-8104</t>
  </si>
  <si>
    <t>(202) 225-3072</t>
  </si>
  <si>
    <t>(202) 225-2861</t>
  </si>
  <si>
    <t>(202) 225-4695</t>
  </si>
  <si>
    <t>(202) 225-2523</t>
  </si>
  <si>
    <t>(202) 225-2915</t>
  </si>
  <si>
    <t>(202) 225-3601</t>
  </si>
  <si>
    <t>(202) 225-1956</t>
  </si>
  <si>
    <t>(202) 225-5811</t>
  </si>
  <si>
    <t>(202) 225-5464</t>
  </si>
  <si>
    <t>(202) 225-4176</t>
  </si>
  <si>
    <t>(202) 225-6131</t>
  </si>
  <si>
    <t>(202) 225-5911</t>
  </si>
  <si>
    <t>(202) 225-3201</t>
  </si>
  <si>
    <t>(202) 225-5256</t>
  </si>
  <si>
    <t>(202) 225-3976</t>
  </si>
  <si>
    <t>(202) 225-6235</t>
  </si>
  <si>
    <t>(202) 225-6161</t>
  </si>
  <si>
    <t>(202) 225-5330</t>
  </si>
  <si>
    <t>(202) 225-7084</t>
  </si>
  <si>
    <t>(202) 225-6676</t>
  </si>
  <si>
    <t>(202) 225-4111</t>
  </si>
  <si>
    <t>(202) 225-1766</t>
  </si>
  <si>
    <t>(202) 225-2305</t>
  </si>
  <si>
    <t>(202) 225-1986</t>
  </si>
  <si>
    <t>(202) 225-2201</t>
  </si>
  <si>
    <t>(202) 225-8220</t>
  </si>
  <si>
    <t>(202) 225-5611</t>
  </si>
  <si>
    <t>(202) 225-2965</t>
  </si>
  <si>
    <t>(202) 225-7924</t>
  </si>
  <si>
    <t>(202) 225-2415</t>
  </si>
  <si>
    <t>(202) 225-3906</t>
  </si>
  <si>
    <t>(202) 225-5672</t>
  </si>
  <si>
    <t>(202) 225-8045</t>
  </si>
  <si>
    <t>(202) 225-0508</t>
  </si>
  <si>
    <t>(202) 225-2040</t>
  </si>
  <si>
    <t>(202) 225-4431</t>
  </si>
  <si>
    <t>(202) 225-2161</t>
  </si>
  <si>
    <t>(202) 225-4761</t>
  </si>
  <si>
    <t>(202) 225-4676</t>
  </si>
  <si>
    <t>(202) 225-4422</t>
  </si>
  <si>
    <t>(202) 225-7882</t>
  </si>
  <si>
    <t>(202) 225-2645</t>
  </si>
  <si>
    <t>(202) 225-2265</t>
  </si>
  <si>
    <t>(202) 225-2076</t>
  </si>
  <si>
    <t>(202) 225-3661</t>
  </si>
  <si>
    <t>(202) 225-5541</t>
  </si>
  <si>
    <t>(202) 225-4476</t>
  </si>
  <si>
    <t>(202) 225-4165</t>
  </si>
  <si>
    <t>(202) 225-4136</t>
  </si>
  <si>
    <t>(202) 225-5235</t>
  </si>
  <si>
    <t>(202) 225-5744</t>
  </si>
  <si>
    <t>(202) 225-2501</t>
  </si>
  <si>
    <t>(202) 225-0123</t>
  </si>
  <si>
    <t>(202) 225-2706</t>
  </si>
  <si>
    <t>(202) 225-4035</t>
  </si>
  <si>
    <t>(202) 225-3671</t>
  </si>
  <si>
    <t>(202) 225-9889</t>
  </si>
  <si>
    <t>(202) 225-2176</t>
  </si>
  <si>
    <t>(202) 225-1002</t>
  </si>
  <si>
    <t>(202) 225-5755</t>
  </si>
  <si>
    <t>(202) 225-5961</t>
  </si>
  <si>
    <t>(202) 225-3376</t>
  </si>
  <si>
    <t>(202) 225-1252</t>
  </si>
  <si>
    <t>(202) 225-5015</t>
  </si>
  <si>
    <t>(202) 225-5792</t>
  </si>
  <si>
    <t>(202) 225-3026</t>
  </si>
  <si>
    <t>(202) 225-2536</t>
  </si>
  <si>
    <t>(202) 225-1313</t>
  </si>
  <si>
    <t>(202) 225-3001</t>
  </si>
  <si>
    <t>(202) 225-9890</t>
  </si>
  <si>
    <t>(202) 225-7931</t>
  </si>
  <si>
    <t>(202) 225-4506</t>
  </si>
  <si>
    <t>(202) 225-4211</t>
  </si>
  <si>
    <t>(202) 225-2778</t>
  </si>
  <si>
    <t>(202) 225-3931</t>
  </si>
  <si>
    <t>(202) 225-5831</t>
  </si>
  <si>
    <t>(202) 225-3631</t>
  </si>
  <si>
    <t>(202) 225-5901</t>
  </si>
  <si>
    <t>(202) 225-1605</t>
  </si>
  <si>
    <t>(202) 225-3801</t>
  </si>
  <si>
    <t>(202) 225-4501</t>
  </si>
  <si>
    <t>(202) 225-4272</t>
  </si>
  <si>
    <t>(202) 225-6531</t>
  </si>
  <si>
    <t>(202) 225-9893</t>
  </si>
  <si>
    <t>(202) 225-4101</t>
  </si>
  <si>
    <t>(202) 225-2931</t>
  </si>
  <si>
    <t>(202) 225-2823</t>
  </si>
  <si>
    <t>(202) 225-2939</t>
  </si>
  <si>
    <t>(202) 225-5211</t>
  </si>
  <si>
    <t>(202) 225-2726</t>
  </si>
  <si>
    <t>(202) 225-4906</t>
  </si>
  <si>
    <t>(202) 225-2911</t>
  </si>
  <si>
    <t>(202) 225-6576</t>
  </si>
  <si>
    <t>(202) 225-5476</t>
  </si>
  <si>
    <t>(202) 225-4426</t>
  </si>
  <si>
    <t>(202) 225-6611</t>
  </si>
  <si>
    <t>(202) 225-5531</t>
  </si>
  <si>
    <t>(202) 225-4372</t>
  </si>
  <si>
    <t>(202) 225-0773</t>
  </si>
  <si>
    <t>(202) 225-5701</t>
  </si>
  <si>
    <t>(202) 225-8203</t>
  </si>
  <si>
    <t>(202) 225-4061</t>
  </si>
  <si>
    <t>(202) 225-4561</t>
  </si>
  <si>
    <t>(202) 225-5006</t>
  </si>
  <si>
    <t>(202) 225-3711</t>
  </si>
  <si>
    <t>(202) 225-2111</t>
  </si>
  <si>
    <t>(202) 225-4835</t>
  </si>
  <si>
    <t>(202) 225-3515</t>
  </si>
  <si>
    <t>(202) 225-5661</t>
  </si>
  <si>
    <t>(202) 225-2371</t>
  </si>
  <si>
    <t>(202) 225-2976</t>
  </si>
  <si>
    <t>(202) 225-5271</t>
  </si>
  <si>
    <t>(202) 225-3635</t>
  </si>
  <si>
    <t>(202) 225-5905</t>
  </si>
  <si>
    <t>(202) 225-6201</t>
  </si>
  <si>
    <t>(202) 225-2461</t>
  </si>
  <si>
    <t>(202) 225-3915</t>
  </si>
  <si>
    <t>(202) 225-4436</t>
  </si>
  <si>
    <t>(202) 225-5037</t>
  </si>
  <si>
    <t>(202) 225-2276</t>
  </si>
  <si>
    <t>(202) 225-3021</t>
  </si>
  <si>
    <t>(202) 225-4011</t>
  </si>
  <si>
    <t>(202) 225-4636</t>
  </si>
  <si>
    <t>(202) 225-5315</t>
  </si>
  <si>
    <t>(202) 225-2715</t>
  </si>
  <si>
    <t>(202) 225-6601</t>
  </si>
  <si>
    <t>(202) 225-2865</t>
  </si>
  <si>
    <t>(202) 225-3115</t>
  </si>
  <si>
    <t>(202) 225-3501</t>
  </si>
  <si>
    <t>(202) 225-5401</t>
  </si>
  <si>
    <t>(202) 225-3465</t>
  </si>
  <si>
    <t>(202) 225-4601</t>
  </si>
  <si>
    <t>(202) 225-4706</t>
  </si>
  <si>
    <t>(202) 225-3015</t>
  </si>
  <si>
    <t>(202) 225-6636</t>
  </si>
  <si>
    <t>(202) 225-2031</t>
  </si>
  <si>
    <t>(202) 225-2777</t>
  </si>
  <si>
    <t>(202) 225-8490</t>
  </si>
  <si>
    <t>(202) 225-3901</t>
  </si>
  <si>
    <t>(202) 225-5601</t>
  </si>
  <si>
    <t>(202) 225-6101</t>
  </si>
  <si>
    <t>(202) 225-3411</t>
  </si>
  <si>
    <t>(202) 225-5931</t>
  </si>
  <si>
    <t>(202) 225-2836</t>
  </si>
  <si>
    <t>(202) 225-8020</t>
  </si>
  <si>
    <t>(202) 225-5111</t>
  </si>
  <si>
    <t>(202) 225-8273</t>
  </si>
  <si>
    <t>(202) 225-3111</t>
  </si>
  <si>
    <t>(202) 225-5311</t>
  </si>
  <si>
    <t>(202) 225-3061</t>
  </si>
  <si>
    <t>(202) 225-4016</t>
  </si>
  <si>
    <t>(202) 225-8699</t>
  </si>
  <si>
    <t>(202) 225-4131</t>
  </si>
  <si>
    <t>(202) 225-2721</t>
  </si>
  <si>
    <t>(202) 225-4741</t>
  </si>
  <si>
    <t>(202) 225-5341</t>
  </si>
  <si>
    <t>(202) 225-6116</t>
  </si>
  <si>
    <t>(202) 225-6306</t>
  </si>
  <si>
    <t>(202) 225-4735</t>
  </si>
  <si>
    <t>(202) 225-4401</t>
  </si>
  <si>
    <t>(202) 225-3831</t>
  </si>
  <si>
    <t>(202) 225-3561</t>
  </si>
  <si>
    <t>(202) 225-3611</t>
  </si>
  <si>
    <t>(202) 225-3761</t>
  </si>
  <si>
    <t>(202) 225-6276</t>
  </si>
  <si>
    <t>(202) 225-0453</t>
  </si>
  <si>
    <t>(202) 225-4961</t>
  </si>
  <si>
    <t>(202) 225-2106</t>
  </si>
  <si>
    <t>(202) 225-8171</t>
  </si>
  <si>
    <t>(202) 225-4071</t>
  </si>
  <si>
    <t>(202) 225-5126</t>
  </si>
  <si>
    <t>(202) 225-5802</t>
  </si>
  <si>
    <t>(202) 225-2472</t>
  </si>
  <si>
    <t>(202) 225-2271</t>
  </si>
  <si>
    <t>(202) 225-2871</t>
  </si>
  <si>
    <t>(202) 225-6631</t>
  </si>
  <si>
    <t>(202) 225-4755</t>
  </si>
  <si>
    <t>(202) 225-2331</t>
  </si>
  <si>
    <t>(202) 225-2165</t>
  </si>
  <si>
    <t>(202) 225-6211</t>
  </si>
  <si>
    <t>(202) 225-2406</t>
  </si>
  <si>
    <t>(202) 225-1621</t>
  </si>
  <si>
    <t>(202) 225-2956</t>
  </si>
  <si>
    <t>(202) 225-2876</t>
  </si>
  <si>
    <t>(202) 225-4535</t>
  </si>
  <si>
    <t>(202) 225-7041</t>
  </si>
  <si>
    <t>(202) 225-6536</t>
  </si>
  <si>
    <t>(202) 225-4404</t>
  </si>
  <si>
    <t>(202) 225-4306</t>
  </si>
  <si>
    <t>(202) 225-5876</t>
  </si>
  <si>
    <t>(202) 225-5031</t>
  </si>
  <si>
    <t>(202) 225-5772</t>
  </si>
  <si>
    <t>(202) 225-3211</t>
  </si>
  <si>
    <t>(202) 225-3101</t>
  </si>
  <si>
    <t>(202) 225-3032</t>
  </si>
  <si>
    <t>(202) 225-3415</t>
  </si>
  <si>
    <t>(202) 225-1784</t>
  </si>
  <si>
    <t>(202) 225-2071</t>
  </si>
  <si>
    <t>(202) 225-3065</t>
  </si>
  <si>
    <t>(202) 225-2731</t>
  </si>
  <si>
    <t>(202) 225-3715</t>
  </si>
  <si>
    <t>(202) 225-1976</t>
  </si>
  <si>
    <t>(202) 225-2576</t>
  </si>
  <si>
    <t>(202) 225-6401</t>
  </si>
  <si>
    <t>(202) 225-1510</t>
  </si>
  <si>
    <t>(202) 225-4531</t>
  </si>
  <si>
    <t>(202) 225-2611</t>
  </si>
  <si>
    <t>(202) 225-4806</t>
  </si>
  <si>
    <t>(202) 225-4155</t>
  </si>
  <si>
    <t>(202) 225-6435</t>
  </si>
  <si>
    <t>(202) 225-5456</t>
  </si>
  <si>
    <t>(202) 225-5206</t>
  </si>
  <si>
    <t>(202) 225-6501</t>
  </si>
  <si>
    <t>(202) 225-6572</t>
  </si>
  <si>
    <t>(202) 225-4765</t>
  </si>
  <si>
    <t>(202) 225-3765</t>
  </si>
  <si>
    <t>(202) 225-4465</t>
  </si>
  <si>
    <t>(202) 225-4671</t>
  </si>
  <si>
    <t>(202) 225-5361</t>
  </si>
  <si>
    <t>(202) 225-7919</t>
  </si>
  <si>
    <t>(202) 225-5751</t>
  </si>
  <si>
    <t>(202) 225-3436</t>
  </si>
  <si>
    <t>(202) 225-5034</t>
  </si>
  <si>
    <t>(202) 225-5801</t>
  </si>
  <si>
    <t>(202) 225-6316</t>
  </si>
  <si>
    <t>(202) 225-2365</t>
  </si>
  <si>
    <t>(202) 225-6190</t>
  </si>
  <si>
    <t>(202) 225-5965</t>
  </si>
  <si>
    <t>(202) 225-6155</t>
  </si>
  <si>
    <t>(202) 225-3252</t>
  </si>
  <si>
    <t>(202) 225-9894</t>
  </si>
  <si>
    <t>(202) 225-3826</t>
  </si>
  <si>
    <t>(202) 225-7896</t>
  </si>
  <si>
    <t>(202) 225-3335</t>
  </si>
  <si>
    <t>(202) 225-5516</t>
  </si>
  <si>
    <t>(202) 225-3461</t>
  </si>
  <si>
    <t>(202) 225-2601</t>
  </si>
  <si>
    <t>(202) 225-2361</t>
  </si>
  <si>
    <t>(202) 225-5936</t>
  </si>
  <si>
    <t>(202) 225-6231</t>
  </si>
  <si>
    <t>(202) 225-5635</t>
  </si>
  <si>
    <t>(202) 225-3371</t>
  </si>
  <si>
    <t>(202) 225-7944</t>
  </si>
  <si>
    <t>(202) 225-4365</t>
  </si>
  <si>
    <t>(202) 225-3965</t>
  </si>
  <si>
    <t>(202) 225-4361</t>
  </si>
  <si>
    <t>(202) 225-2464</t>
  </si>
  <si>
    <t>(202) 225-6506</t>
  </si>
  <si>
    <t>(202) 225-5441</t>
  </si>
  <si>
    <t>(202) 225-5614</t>
  </si>
  <si>
    <t>(202) 225-5076</t>
  </si>
  <si>
    <t>(202) 225-4611</t>
  </si>
  <si>
    <t>(202) 225-3665</t>
  </si>
  <si>
    <t>(202) 225-3161</t>
  </si>
  <si>
    <t>(202) 225-3701</t>
  </si>
  <si>
    <t>(202) 225-3615</t>
  </si>
  <si>
    <t>(202) 225-3306</t>
  </si>
  <si>
    <t>(202) 225-5265</t>
  </si>
  <si>
    <t>(202) 225-2216</t>
  </si>
  <si>
    <t>(202) 225-3164</t>
  </si>
  <si>
    <t>(202) 225-4324</t>
  </si>
  <si>
    <t>(202) 225-2676</t>
  </si>
  <si>
    <t>(202) 225-6405</t>
  </si>
  <si>
    <t>(202) 225-5705</t>
  </si>
  <si>
    <t>(202) 225-6265</t>
  </si>
  <si>
    <t>(202) 225-6205</t>
  </si>
  <si>
    <t>(202) 225-4146</t>
  </si>
  <si>
    <t>(202) 225-6465</t>
  </si>
  <si>
    <t>(202) 225-7032</t>
  </si>
  <si>
    <t>(202) 225-5355</t>
  </si>
  <si>
    <t>(202) 225-5261</t>
  </si>
  <si>
    <t>(202) 225-5731</t>
  </si>
  <si>
    <t>(202) 225-2015</t>
  </si>
  <si>
    <t>(202) 225-3876</t>
  </si>
  <si>
    <t>(202) 225-2211</t>
  </si>
  <si>
    <t>(202) 225-2701</t>
  </si>
  <si>
    <t>(202) 225-5565</t>
  </si>
  <si>
    <t>(202) 225-6165</t>
  </si>
  <si>
    <t>(202) 225-2132</t>
  </si>
  <si>
    <t>(202) 225-0855</t>
  </si>
  <si>
    <t>(202) 225-6730</t>
  </si>
  <si>
    <t>(202) 225-4811</t>
  </si>
  <si>
    <t>(202) 225-6416</t>
  </si>
  <si>
    <t>(202) 225-5711</t>
  </si>
  <si>
    <t>(202) 225-4731</t>
  </si>
  <si>
    <t>(202) 225-4001</t>
  </si>
  <si>
    <t>(202) 225-5406</t>
  </si>
  <si>
    <t>(202) 225-5836</t>
  </si>
  <si>
    <t>(202) 225-5121</t>
  </si>
  <si>
    <t>(202) 225-4315</t>
  </si>
  <si>
    <t>(202) 225-2011</t>
  </si>
  <si>
    <t>(202) 225-4276</t>
  </si>
  <si>
    <t>(202) 225-2431</t>
  </si>
  <si>
    <t>(202) 225-3731</t>
  </si>
  <si>
    <t>(202) 225-6511</t>
  </si>
  <si>
    <t>(202) 225-2065</t>
  </si>
  <si>
    <t>(202) 225-6111</t>
  </si>
  <si>
    <t>(202) 225-2135</t>
  </si>
  <si>
    <t>(202) 225-6411</t>
  </si>
  <si>
    <t>(202) 225-2411</t>
  </si>
  <si>
    <t>(202) 225-5546</t>
  </si>
  <si>
    <t>(202) 225-2301</t>
  </si>
  <si>
    <t>(202) 225-4911</t>
  </si>
  <si>
    <t>(202) 225-2735</t>
  </si>
  <si>
    <t>(202) 225-3176</t>
  </si>
  <si>
    <t>(202) 225-2452</t>
  </si>
  <si>
    <t>(202) 225-5301</t>
  </si>
  <si>
    <t>(202) 225-6030</t>
  </si>
  <si>
    <t>(202) 225-5501</t>
  </si>
  <si>
    <t>(202) 225-3315</t>
  </si>
  <si>
    <t>(202) 225-9895</t>
  </si>
  <si>
    <t>(202) 225-2801</t>
  </si>
  <si>
    <t>(202) 225-6356</t>
  </si>
  <si>
    <t>(202) 225-5435</t>
  </si>
  <si>
    <t>(202) 225-3271</t>
  </si>
  <si>
    <t>(202) 225-6831</t>
  </si>
  <si>
    <t>(202) 225-4311</t>
  </si>
  <si>
    <t>(202) 225-4231</t>
  </si>
  <si>
    <t>(202) 225-2811</t>
  </si>
  <si>
    <t>(202) 225-4714</t>
  </si>
  <si>
    <t>(202) 225-3265</t>
  </si>
  <si>
    <t>(202) 225-3035</t>
  </si>
  <si>
    <t>(202) 225-6565</t>
  </si>
  <si>
    <t>(202) 225-4201</t>
  </si>
  <si>
    <t>(202) 225-6673</t>
  </si>
  <si>
    <t>(202) 225-3484</t>
  </si>
  <si>
    <t>(202) 225-2002</t>
  </si>
  <si>
    <t>(202) 225-2571</t>
  </si>
  <si>
    <t>(202) 225-4901</t>
  </si>
  <si>
    <t>(202) 225-7508</t>
  </si>
  <si>
    <t>(202) 225-2401</t>
  </si>
  <si>
    <t>(202) 225-3605</t>
  </si>
  <si>
    <t>(202) 225-5071</t>
  </si>
  <si>
    <t>(202) 225-3706</t>
  </si>
  <si>
    <t>(202) 225-2831</t>
  </si>
  <si>
    <t>(202) 225-2531</t>
  </si>
  <si>
    <t>(202) 225-4831</t>
  </si>
  <si>
    <t>(202) 225-6105</t>
  </si>
  <si>
    <t>(202) 225-3816</t>
  </si>
  <si>
    <t>(202) 225-4005</t>
  </si>
  <si>
    <t>(202) 225-3236</t>
  </si>
  <si>
    <t>(202) 225-4236</t>
  </si>
  <si>
    <t>(202) 225-5951</t>
  </si>
  <si>
    <t>(202) 225-4511</t>
  </si>
  <si>
    <t>(202) 225-6605</t>
  </si>
  <si>
    <t>(202) 225-9896</t>
  </si>
  <si>
    <t>(202) 225-7772</t>
  </si>
  <si>
    <t>(202) 225-7742</t>
  </si>
  <si>
    <t>(202) 225-1640</t>
  </si>
  <si>
    <t>(202) 225-1688</t>
  </si>
  <si>
    <t>(202) 225-8885</t>
  </si>
  <si>
    <t>(202) 225-3864</t>
  </si>
  <si>
    <t>(202) 225-2231</t>
  </si>
  <si>
    <t>(202) 225-9897</t>
  </si>
  <si>
    <t>(202) 225-9901</t>
  </si>
  <si>
    <t>(202) 225-4865</t>
  </si>
  <si>
    <t>(202) 225-1555</t>
  </si>
  <si>
    <t>(202) 225-9730</t>
  </si>
  <si>
    <t>(202) 225-7751</t>
  </si>
  <si>
    <t>(202) 225-3011</t>
  </si>
  <si>
    <t>(202) 225-4261</t>
  </si>
  <si>
    <t>(202) 225-4215</t>
  </si>
  <si>
    <t>(202) 225-8351</t>
  </si>
  <si>
    <t>(202) 225-6365</t>
  </si>
  <si>
    <t>(202) 225-4711</t>
  </si>
  <si>
    <t>(202) 225-5431</t>
  </si>
  <si>
    <t>(202) 225-2815</t>
  </si>
  <si>
    <t>(202) 225-4376</t>
  </si>
  <si>
    <t>(202) 225-3861</t>
  </si>
  <si>
    <t>(202) 225-5136</t>
  </si>
  <si>
    <t>(202) 225-1492</t>
  </si>
  <si>
    <t>(202) 225-4115</t>
  </si>
  <si>
    <t>(202) 225-6311</t>
  </si>
  <si>
    <t>(202) 225-2605</t>
  </si>
  <si>
    <t>(202) 225-3536</t>
  </si>
  <si>
    <t>(202) 225-5816</t>
  </si>
  <si>
    <t>(202) 225-2006</t>
  </si>
  <si>
    <t>(202) 225-5916</t>
  </si>
  <si>
    <t>(202) 225-3106</t>
  </si>
  <si>
    <t>(202) 225-7761</t>
  </si>
  <si>
    <t>(202) 225-8901</t>
  </si>
  <si>
    <t>(202) 225-9740</t>
  </si>
  <si>
    <t>(202) 225-3031</t>
  </si>
  <si>
    <t>(202) 225-2906</t>
  </si>
  <si>
    <t>(202) 225-5506</t>
  </si>
  <si>
    <t>(202) 225-4572</t>
  </si>
  <si>
    <t>(202) 225-5101</t>
  </si>
  <si>
    <t>(202) 225-2476</t>
  </si>
  <si>
    <t>(202) 225-3365</t>
  </si>
  <si>
    <t>(202) 225-5665</t>
  </si>
  <si>
    <t>(202) 225-4172</t>
  </si>
  <si>
    <t>(202) 225-2711</t>
  </si>
  <si>
    <t>(202) 225-3452</t>
  </si>
  <si>
    <t>(202) 225-2311</t>
  </si>
  <si>
    <t>Member Committee Assignments</t>
  </si>
  <si>
    <t>113 and 114</t>
  </si>
  <si>
    <t xml:space="preserve">Phone  </t>
  </si>
  <si>
    <t>Strange</t>
  </si>
  <si>
    <t>Catherine</t>
  </si>
  <si>
    <t>Luther</t>
  </si>
  <si>
    <t>G-12</t>
  </si>
  <si>
    <t>Dirksen</t>
  </si>
  <si>
    <t>B40B</t>
  </si>
  <si>
    <t>127A</t>
  </si>
  <si>
    <t>G12</t>
  </si>
  <si>
    <t>B33</t>
  </si>
  <si>
    <t>B11</t>
  </si>
  <si>
    <t>B40C</t>
  </si>
  <si>
    <t>386A</t>
  </si>
  <si>
    <t>B85</t>
  </si>
  <si>
    <t>B40A</t>
  </si>
  <si>
    <t>361A</t>
  </si>
  <si>
    <t>379A</t>
  </si>
  <si>
    <t>Phone</t>
  </si>
  <si>
    <t>*</t>
  </si>
  <si>
    <t>Atorney Gen</t>
  </si>
  <si>
    <t>Notes</t>
  </si>
  <si>
    <t>* Appointed to replace Jeff Sessions</t>
  </si>
  <si>
    <t>(202) 224-3004</t>
  </si>
  <si>
    <t>(202) 224-6665</t>
  </si>
  <si>
    <t>(202) 224-4124</t>
  </si>
  <si>
    <t>(202) 224-5744</t>
  </si>
  <si>
    <t>(202) 224-2353</t>
  </si>
  <si>
    <t>(202) 224-4843</t>
  </si>
  <si>
    <t>(202) 224-4521</t>
  </si>
  <si>
    <t>(202) 224-2235</t>
  </si>
  <si>
    <t>(202) 224-3841</t>
  </si>
  <si>
    <t>(202) 224-3553</t>
  </si>
  <si>
    <t>(202) 224-5941</t>
  </si>
  <si>
    <t>(202) 224-5852</t>
  </si>
  <si>
    <t>(202) 224-4041</t>
  </si>
  <si>
    <t>(202) 224-2823</t>
  </si>
  <si>
    <t>(202) 224-2441</t>
  </si>
  <si>
    <t>(202) 224-5042</t>
  </si>
  <si>
    <t>(202) 224-5274</t>
  </si>
  <si>
    <t>(202) 224-3041</t>
  </si>
  <si>
    <t>(202) 224-3521</t>
  </si>
  <si>
    <t>(202) 224-3643</t>
  </si>
  <si>
    <t>(202) 224-6361</t>
  </si>
  <si>
    <t>(202) 224-3934</t>
  </si>
  <si>
    <t>(202) 224-3254</t>
  </si>
  <si>
    <t>(202) 224-3744</t>
  </si>
  <si>
    <t>(202) 224-2752</t>
  </si>
  <si>
    <t>(202) 224-6142</t>
  </si>
  <si>
    <t>(202) 224-2152</t>
  </si>
  <si>
    <t>(202) 224-2854</t>
  </si>
  <si>
    <t>(202) 224-4814</t>
  </si>
  <si>
    <t>(202) 224-5623</t>
  </si>
  <si>
    <t>(202) 224-4774</t>
  </si>
  <si>
    <t>(202) 224-6521</t>
  </si>
  <si>
    <t>(202) 224-2541</t>
  </si>
  <si>
    <t>(202) 224-4343</t>
  </si>
  <si>
    <t>(202) 224-5824</t>
  </si>
  <si>
    <t>(202) 224-4623</t>
  </si>
  <si>
    <t>(202) 224-4543</t>
  </si>
  <si>
    <t>(202) 224-2742</t>
  </si>
  <si>
    <t>(202) 224-4524</t>
  </si>
  <si>
    <t>(202) 224-4654</t>
  </si>
  <si>
    <t>(202) 224-5344</t>
  </si>
  <si>
    <t>(202) 224-2523</t>
  </si>
  <si>
    <t>(202) 224-4822</t>
  </si>
  <si>
    <t>(202) 224-6221</t>
  </si>
  <si>
    <t>(202) 224-3244</t>
  </si>
  <si>
    <t>(202) 224-5641</t>
  </si>
  <si>
    <t>(202) 224-6154</t>
  </si>
  <si>
    <t>(202) 224-5721</t>
  </si>
  <si>
    <t>(202) 224-6253</t>
  </si>
  <si>
    <t>(202) 224-5054</t>
  </si>
  <si>
    <t>(202) 224-2644</t>
  </si>
  <si>
    <t>(202) 224-2651</t>
  </si>
  <si>
    <t>(202) 224-6342</t>
  </si>
  <si>
    <t>(202) 224-3154</t>
  </si>
  <si>
    <t>(202) 224-2043</t>
  </si>
  <si>
    <t>(202) 224-2551</t>
  </si>
  <si>
    <t>(202) 224-6551</t>
  </si>
  <si>
    <t>(202) 224-4224</t>
  </si>
  <si>
    <t>(202) 224-2841</t>
  </si>
  <si>
    <t>(202) 224-3324</t>
  </si>
  <si>
    <t>(202) 224-4744</t>
  </si>
  <si>
    <t>(202) 224-3224</t>
  </si>
  <si>
    <t>(202) 224-5521</t>
  </si>
  <si>
    <t>(202) 224-6621</t>
  </si>
  <si>
    <t>(202) 224-6244</t>
  </si>
  <si>
    <t>(202) 224-3542</t>
  </si>
  <si>
    <t>(202) 224-4451</t>
  </si>
  <si>
    <t>(202) 224-6542</t>
  </si>
  <si>
    <t>(202) 224-2315</t>
  </si>
  <si>
    <t>(202) 224-3353</t>
  </si>
  <si>
    <t>(202) 224-4721</t>
  </si>
  <si>
    <t>(202) 224-5754</t>
  </si>
  <si>
    <t>(202) 224-3753</t>
  </si>
  <si>
    <t>(202) 224-5244</t>
  </si>
  <si>
    <t>(202) 224-6324</t>
  </si>
  <si>
    <t>(202) 224-4254</t>
  </si>
  <si>
    <t>(202) 224-2921</t>
  </si>
  <si>
    <t>(202) 224-4642</t>
  </si>
  <si>
    <t>(202) 224-5972</t>
  </si>
  <si>
    <t>(202) 224-6121</t>
  </si>
  <si>
    <t>(202) 224-5842</t>
  </si>
  <si>
    <t>(202) 224-2321</t>
  </si>
  <si>
    <t>(202) 224-3344</t>
  </si>
  <si>
    <t>(202) 224-4944</t>
  </si>
  <si>
    <t>(202) 224-5922</t>
  </si>
  <si>
    <t>(202) 224-2934</t>
  </si>
  <si>
    <t>(202) 224-5251</t>
  </si>
  <si>
    <t>(202) 224-5444</t>
  </si>
  <si>
    <t>(202) 224-4024</t>
  </si>
  <si>
    <t>(202) 224-2023</t>
  </si>
  <si>
    <t>(202) 224-5141</t>
  </si>
  <si>
    <t>(202) 224-4242</t>
  </si>
  <si>
    <t>(202) 224-3441</t>
  </si>
  <si>
    <t>(202) 224-2621</t>
  </si>
  <si>
    <t>(202) 224-5653</t>
  </si>
  <si>
    <t>(202) 224-5323</t>
  </si>
  <si>
    <t>(202) 224-3954</t>
  </si>
  <si>
    <t>(202) 224-6472</t>
  </si>
  <si>
    <t>(202) 224-6441</t>
  </si>
  <si>
    <t>(202) 224-3424</t>
  </si>
  <si>
    <t>Became Dir of CIA</t>
  </si>
  <si>
    <t>Estes</t>
  </si>
  <si>
    <t>Replaced Mike Pompeo who went to CIA</t>
  </si>
  <si>
    <t>(202) 225-6216</t>
  </si>
  <si>
    <t>Pompeo's address</t>
  </si>
  <si>
    <t>Within district</t>
  </si>
  <si>
    <t>District</t>
  </si>
  <si>
    <t>Stations</t>
  </si>
  <si>
    <t>FY07</t>
  </si>
  <si>
    <t>FY08</t>
  </si>
  <si>
    <t>FY09</t>
  </si>
  <si>
    <t>FY10</t>
  </si>
  <si>
    <t>FY11</t>
  </si>
  <si>
    <t>FY12</t>
  </si>
  <si>
    <t>FY13</t>
  </si>
  <si>
    <t>FY14</t>
  </si>
  <si>
    <t>FY15</t>
  </si>
  <si>
    <t>FY16</t>
  </si>
  <si>
    <t>AK00</t>
  </si>
  <si>
    <t>AL01</t>
  </si>
  <si>
    <t>ATR,MOE</t>
  </si>
  <si>
    <t>AL02</t>
  </si>
  <si>
    <t>AL03</t>
  </si>
  <si>
    <t>ATN</t>
  </si>
  <si>
    <t>AL04</t>
  </si>
  <si>
    <t>AL05</t>
  </si>
  <si>
    <t>AL06</t>
  </si>
  <si>
    <t>AL07</t>
  </si>
  <si>
    <t>BHM,TCL</t>
  </si>
  <si>
    <t>AR01</t>
  </si>
  <si>
    <t>WNR</t>
  </si>
  <si>
    <t>AR02</t>
  </si>
  <si>
    <t>LRK</t>
  </si>
  <si>
    <t>AR03</t>
  </si>
  <si>
    <t>AR04</t>
  </si>
  <si>
    <t>ARK,HOP,MVN,TXA</t>
  </si>
  <si>
    <t>AZ01</t>
  </si>
  <si>
    <t>FLG,MRC,WLO,WMJ</t>
  </si>
  <si>
    <t>AZ02</t>
  </si>
  <si>
    <t>BEN</t>
  </si>
  <si>
    <t>AZ03</t>
  </si>
  <si>
    <t>TUS,YUM</t>
  </si>
  <si>
    <t>AZ04</t>
  </si>
  <si>
    <t>KNG</t>
  </si>
  <si>
    <t>AZ05</t>
  </si>
  <si>
    <t>AZ06</t>
  </si>
  <si>
    <t>AZ07</t>
  </si>
  <si>
    <t>AZ08</t>
  </si>
  <si>
    <t>AZ09</t>
  </si>
  <si>
    <t>CA01</t>
  </si>
  <si>
    <t>CIC,COX,DUN,RDD</t>
  </si>
  <si>
    <t>CA02</t>
  </si>
  <si>
    <t>CA03</t>
  </si>
  <si>
    <t>DAV,SUI</t>
  </si>
  <si>
    <t>CA04</t>
  </si>
  <si>
    <t>ARN,RLN,RSV,TRU</t>
  </si>
  <si>
    <t>CA05</t>
  </si>
  <si>
    <t>MTZ</t>
  </si>
  <si>
    <t>CA06</t>
  </si>
  <si>
    <t>SAC</t>
  </si>
  <si>
    <t>CA07</t>
  </si>
  <si>
    <t>CA08</t>
  </si>
  <si>
    <t>BAR,NDL,VRV</t>
  </si>
  <si>
    <t>CA09</t>
  </si>
  <si>
    <t>LOD,SKN,SKT</t>
  </si>
  <si>
    <t>CA10</t>
  </si>
  <si>
    <t>MOD,TRK</t>
  </si>
  <si>
    <t>CA11</t>
  </si>
  <si>
    <t>ACA,RIC</t>
  </si>
  <si>
    <t>CA12</t>
  </si>
  <si>
    <t>CA13</t>
  </si>
  <si>
    <t>BKY,EMY,OAC,OKJ</t>
  </si>
  <si>
    <t>CA14</t>
  </si>
  <si>
    <t>CA15</t>
  </si>
  <si>
    <t>FMT,HAY</t>
  </si>
  <si>
    <t>CA16</t>
  </si>
  <si>
    <t>FNO,MCD,MDR</t>
  </si>
  <si>
    <t>CA17</t>
  </si>
  <si>
    <t>GAC,SCC</t>
  </si>
  <si>
    <t>CA18</t>
  </si>
  <si>
    <t>CA19</t>
  </si>
  <si>
    <t>SJC</t>
  </si>
  <si>
    <t>CA20</t>
  </si>
  <si>
    <t>SNS</t>
  </si>
  <si>
    <t>CA21</t>
  </si>
  <si>
    <t>COC,HNF,WAC</t>
  </si>
  <si>
    <t>CA22</t>
  </si>
  <si>
    <t>CA23</t>
  </si>
  <si>
    <t>BFD</t>
  </si>
  <si>
    <t>CA24</t>
  </si>
  <si>
    <t>CPN,GTA,GUA,GVB,LPS,PRB,SBA,SLO,VEC</t>
  </si>
  <si>
    <t>CA25</t>
  </si>
  <si>
    <t>SIM</t>
  </si>
  <si>
    <t>CA26</t>
  </si>
  <si>
    <t>CML,MPK,OXN</t>
  </si>
  <si>
    <t>CA27</t>
  </si>
  <si>
    <t>CA28</t>
  </si>
  <si>
    <t>BUR,GDL</t>
  </si>
  <si>
    <t>CA29</t>
  </si>
  <si>
    <t>VNC</t>
  </si>
  <si>
    <t>CA30</t>
  </si>
  <si>
    <t>CWT</t>
  </si>
  <si>
    <t>CA31</t>
  </si>
  <si>
    <t>SNB</t>
  </si>
  <si>
    <t>CA32</t>
  </si>
  <si>
    <t>CA33</t>
  </si>
  <si>
    <t>CA34</t>
  </si>
  <si>
    <t>LAX</t>
  </si>
  <si>
    <t>CA35</t>
  </si>
  <si>
    <t>ONA,POS</t>
  </si>
  <si>
    <t>CA36</t>
  </si>
  <si>
    <t>PSN</t>
  </si>
  <si>
    <t>CA37</t>
  </si>
  <si>
    <t>CA38</t>
  </si>
  <si>
    <t>CA39</t>
  </si>
  <si>
    <t>FUL</t>
  </si>
  <si>
    <t>CA40</t>
  </si>
  <si>
    <t>CA41</t>
  </si>
  <si>
    <t>RIV</t>
  </si>
  <si>
    <t>CA42</t>
  </si>
  <si>
    <t>CA43</t>
  </si>
  <si>
    <t>CA44</t>
  </si>
  <si>
    <t>CA45</t>
  </si>
  <si>
    <t>IRV</t>
  </si>
  <si>
    <t>CA46</t>
  </si>
  <si>
    <t>ANA,OGE,SNA</t>
  </si>
  <si>
    <t>CA47</t>
  </si>
  <si>
    <t>CA48</t>
  </si>
  <si>
    <t>LNL</t>
  </si>
  <si>
    <t>CA49</t>
  </si>
  <si>
    <t>CBV,ENC,OSD,POI,SNC,SNP,SOL,SRB</t>
  </si>
  <si>
    <t>CA50</t>
  </si>
  <si>
    <t>CA51</t>
  </si>
  <si>
    <t>CA52</t>
  </si>
  <si>
    <t>SAN</t>
  </si>
  <si>
    <t>CA53</t>
  </si>
  <si>
    <t>OLT</t>
  </si>
  <si>
    <t>CO01</t>
  </si>
  <si>
    <t>DEN</t>
  </si>
  <si>
    <t>CO02</t>
  </si>
  <si>
    <t>GRA,WIP</t>
  </si>
  <si>
    <t>CO03</t>
  </si>
  <si>
    <t>GJT,GSC</t>
  </si>
  <si>
    <t>CO04</t>
  </si>
  <si>
    <t>FMG,LAJ,LMR,TRI</t>
  </si>
  <si>
    <t>CO05</t>
  </si>
  <si>
    <t>CO06</t>
  </si>
  <si>
    <t>CO07</t>
  </si>
  <si>
    <t>CT01</t>
  </si>
  <si>
    <t>BER,HFD,WND,WNL</t>
  </si>
  <si>
    <t>CT02</t>
  </si>
  <si>
    <t>MYS,NLC,OSB</t>
  </si>
  <si>
    <t>CT03</t>
  </si>
  <si>
    <t>NHV,WFD</t>
  </si>
  <si>
    <t>CT04</t>
  </si>
  <si>
    <t>BRP,NLK,STM</t>
  </si>
  <si>
    <t>CT05</t>
  </si>
  <si>
    <t>MDN</t>
  </si>
  <si>
    <t>DC00</t>
  </si>
  <si>
    <t>WAS</t>
  </si>
  <si>
    <t>DE00</t>
  </si>
  <si>
    <t>NRK,WIL</t>
  </si>
  <si>
    <t>FL01</t>
  </si>
  <si>
    <t>CSV,PNS</t>
  </si>
  <si>
    <t>FL02</t>
  </si>
  <si>
    <t>CIP,TLH</t>
  </si>
  <si>
    <t>FL03</t>
  </si>
  <si>
    <t>LEC,MDO</t>
  </si>
  <si>
    <t>FL04</t>
  </si>
  <si>
    <t>FL05</t>
  </si>
  <si>
    <t>JAX,ORL,PAK,SFA,SFD</t>
  </si>
  <si>
    <t>FL06</t>
  </si>
  <si>
    <t>DLD</t>
  </si>
  <si>
    <t>FL07</t>
  </si>
  <si>
    <t>WPK</t>
  </si>
  <si>
    <t>FL08</t>
  </si>
  <si>
    <t>FL09</t>
  </si>
  <si>
    <t>KIS</t>
  </si>
  <si>
    <t>FL10</t>
  </si>
  <si>
    <t>WTH</t>
  </si>
  <si>
    <t>FL11</t>
  </si>
  <si>
    <t>FL12</t>
  </si>
  <si>
    <t>FL13</t>
  </si>
  <si>
    <t>FL14</t>
  </si>
  <si>
    <t>TPA</t>
  </si>
  <si>
    <t>FL15</t>
  </si>
  <si>
    <t>LAK,LKL</t>
  </si>
  <si>
    <t>FL16</t>
  </si>
  <si>
    <t>FL17</t>
  </si>
  <si>
    <t>OKE,SBG</t>
  </si>
  <si>
    <t>FL18</t>
  </si>
  <si>
    <t>FL19</t>
  </si>
  <si>
    <t>FL20</t>
  </si>
  <si>
    <t>FTL</t>
  </si>
  <si>
    <t>FL21</t>
  </si>
  <si>
    <t>DFB</t>
  </si>
  <si>
    <t>FL22</t>
  </si>
  <si>
    <t>DLB,WPB</t>
  </si>
  <si>
    <t>FL23</t>
  </si>
  <si>
    <t>HOL</t>
  </si>
  <si>
    <t>FL24</t>
  </si>
  <si>
    <t>FL25</t>
  </si>
  <si>
    <t>FL26</t>
  </si>
  <si>
    <t>FL27</t>
  </si>
  <si>
    <t>MIA</t>
  </si>
  <si>
    <t>GA01</t>
  </si>
  <si>
    <t>JSP,SAV</t>
  </si>
  <si>
    <t>GA02</t>
  </si>
  <si>
    <t>GA03</t>
  </si>
  <si>
    <t>GA04</t>
  </si>
  <si>
    <t>GA05</t>
  </si>
  <si>
    <t>ATL</t>
  </si>
  <si>
    <t>GA06</t>
  </si>
  <si>
    <t>GA07</t>
  </si>
  <si>
    <t>GA08</t>
  </si>
  <si>
    <t>GA09</t>
  </si>
  <si>
    <t>GNS,TCA</t>
  </si>
  <si>
    <t>GA10</t>
  </si>
  <si>
    <t>GA11</t>
  </si>
  <si>
    <t>GA12</t>
  </si>
  <si>
    <t>GA13</t>
  </si>
  <si>
    <t>GA14</t>
  </si>
  <si>
    <t>HI01</t>
  </si>
  <si>
    <t>HI02</t>
  </si>
  <si>
    <t>IA01</t>
  </si>
  <si>
    <t>IA02</t>
  </si>
  <si>
    <t>BRL,FMD,FTM,MTP,OSC,OTM</t>
  </si>
  <si>
    <t>IA03</t>
  </si>
  <si>
    <t>CRN</t>
  </si>
  <si>
    <t>IA04</t>
  </si>
  <si>
    <t>ID01</t>
  </si>
  <si>
    <t>SPT</t>
  </si>
  <si>
    <t>ID02</t>
  </si>
  <si>
    <t>IL01</t>
  </si>
  <si>
    <t>IL02</t>
  </si>
  <si>
    <t>HMW,KKI</t>
  </si>
  <si>
    <t>IL03</t>
  </si>
  <si>
    <t>LAG,SMT</t>
  </si>
  <si>
    <t>IL04</t>
  </si>
  <si>
    <t>IL05</t>
  </si>
  <si>
    <t>IL06</t>
  </si>
  <si>
    <t>NPV</t>
  </si>
  <si>
    <t>IL07</t>
  </si>
  <si>
    <t>CHI</t>
  </si>
  <si>
    <t>IL08</t>
  </si>
  <si>
    <t>IL09</t>
  </si>
  <si>
    <t>GLN</t>
  </si>
  <si>
    <t>IL10</t>
  </si>
  <si>
    <t>IL11</t>
  </si>
  <si>
    <t>JOL</t>
  </si>
  <si>
    <t>IL12</t>
  </si>
  <si>
    <t>ALN,CDL,DQN</t>
  </si>
  <si>
    <t>IL13</t>
  </si>
  <si>
    <t>BNL,CHM,CRV,SPI</t>
  </si>
  <si>
    <t>IL14</t>
  </si>
  <si>
    <t>PLO</t>
  </si>
  <si>
    <t>IL15</t>
  </si>
  <si>
    <t>CEN,EFG,MAT,RTL</t>
  </si>
  <si>
    <t>IL16</t>
  </si>
  <si>
    <t>DWT,GLM,MDT,PCT,PON</t>
  </si>
  <si>
    <t>IL17</t>
  </si>
  <si>
    <t>GBB,KEE</t>
  </si>
  <si>
    <t>IL18</t>
  </si>
  <si>
    <t>LCN,MAC,QCY</t>
  </si>
  <si>
    <t>IN01</t>
  </si>
  <si>
    <t>DYE,HMI,MCI</t>
  </si>
  <si>
    <t>IN02</t>
  </si>
  <si>
    <t>EKH,NPI,SOB</t>
  </si>
  <si>
    <t>IN03</t>
  </si>
  <si>
    <t>WTI</t>
  </si>
  <si>
    <t>IN04</t>
  </si>
  <si>
    <t>CRF,LAF,REN</t>
  </si>
  <si>
    <t>IN05</t>
  </si>
  <si>
    <t>IN06</t>
  </si>
  <si>
    <t>COI</t>
  </si>
  <si>
    <t>IN07</t>
  </si>
  <si>
    <t>IND</t>
  </si>
  <si>
    <t>IN08</t>
  </si>
  <si>
    <t>IN09</t>
  </si>
  <si>
    <t>KS01</t>
  </si>
  <si>
    <t>DDG,GCK,HUT</t>
  </si>
  <si>
    <t>KS02</t>
  </si>
  <si>
    <t>LRC,TOP</t>
  </si>
  <si>
    <t>KS03</t>
  </si>
  <si>
    <t>KS04</t>
  </si>
  <si>
    <t>NEW</t>
  </si>
  <si>
    <t>KY01</t>
  </si>
  <si>
    <t>FTN</t>
  </si>
  <si>
    <t>KY02</t>
  </si>
  <si>
    <t>KY03</t>
  </si>
  <si>
    <t>KY04</t>
  </si>
  <si>
    <t>AKY,MAY,SPM</t>
  </si>
  <si>
    <t>KY05</t>
  </si>
  <si>
    <t>KY06</t>
  </si>
  <si>
    <t>LA01</t>
  </si>
  <si>
    <t>HMD,SDL</t>
  </si>
  <si>
    <t>LA02</t>
  </si>
  <si>
    <t>NOL</t>
  </si>
  <si>
    <t>LA03</t>
  </si>
  <si>
    <t>LCH,LFT,NIB</t>
  </si>
  <si>
    <t>LA04</t>
  </si>
  <si>
    <t>LA05</t>
  </si>
  <si>
    <t>LA06</t>
  </si>
  <si>
    <t>SCH</t>
  </si>
  <si>
    <t>MA01</t>
  </si>
  <si>
    <t>HLK,PIT,SPG</t>
  </si>
  <si>
    <t>MA02</t>
  </si>
  <si>
    <t>AMM,GFD,NHT,WOR</t>
  </si>
  <si>
    <t>MA03</t>
  </si>
  <si>
    <t>HHL</t>
  </si>
  <si>
    <t>MA04</t>
  </si>
  <si>
    <t>MA05</t>
  </si>
  <si>
    <t>FRA,WOB</t>
  </si>
  <si>
    <t>MA06</t>
  </si>
  <si>
    <t>MA07</t>
  </si>
  <si>
    <t>BBY</t>
  </si>
  <si>
    <t>MA08</t>
  </si>
  <si>
    <t>BON,BOS,RTE</t>
  </si>
  <si>
    <t>MA09</t>
  </si>
  <si>
    <t>MD01</t>
  </si>
  <si>
    <t>MD02</t>
  </si>
  <si>
    <t>ABE,BWI</t>
  </si>
  <si>
    <t>MD03</t>
  </si>
  <si>
    <t>MD04</t>
  </si>
  <si>
    <t>NCR</t>
  </si>
  <si>
    <t>MD05</t>
  </si>
  <si>
    <t>MD06</t>
  </si>
  <si>
    <t>CUM</t>
  </si>
  <si>
    <t>MD07</t>
  </si>
  <si>
    <t>BAL</t>
  </si>
  <si>
    <t>MD08</t>
  </si>
  <si>
    <t>RKV</t>
  </si>
  <si>
    <t>ME01</t>
  </si>
  <si>
    <t>BRK,FRE,ORB,POR,SAO,WEM</t>
  </si>
  <si>
    <t>ME02</t>
  </si>
  <si>
    <t>MI01</t>
  </si>
  <si>
    <t>MI02</t>
  </si>
  <si>
    <t>HOM</t>
  </si>
  <si>
    <t>MI03</t>
  </si>
  <si>
    <t>ALI,BTL,GRR</t>
  </si>
  <si>
    <t>MI04</t>
  </si>
  <si>
    <t>DRD</t>
  </si>
  <si>
    <t>MI05</t>
  </si>
  <si>
    <t>FLN</t>
  </si>
  <si>
    <t>MI06</t>
  </si>
  <si>
    <t>BAM,DOA,KAL,NBM,NBU,NLS,SJM</t>
  </si>
  <si>
    <t>MI07</t>
  </si>
  <si>
    <t>JXN</t>
  </si>
  <si>
    <t>MI08</t>
  </si>
  <si>
    <t>LNS</t>
  </si>
  <si>
    <t>MI09</t>
  </si>
  <si>
    <t>ROY</t>
  </si>
  <si>
    <t>MI10</t>
  </si>
  <si>
    <t>LPE,PTH</t>
  </si>
  <si>
    <t>MI11</t>
  </si>
  <si>
    <t>BMM,TRM</t>
  </si>
  <si>
    <t>MI12</t>
  </si>
  <si>
    <t>ARB,DER,GFV,YPS</t>
  </si>
  <si>
    <t>MI13</t>
  </si>
  <si>
    <t>DET</t>
  </si>
  <si>
    <t>MI14</t>
  </si>
  <si>
    <t>PNT</t>
  </si>
  <si>
    <t>MN01</t>
  </si>
  <si>
    <t>WIN</t>
  </si>
  <si>
    <t>MN02</t>
  </si>
  <si>
    <t>RDW</t>
  </si>
  <si>
    <t>MN03</t>
  </si>
  <si>
    <t>MN04</t>
  </si>
  <si>
    <t>MSP</t>
  </si>
  <si>
    <t>MN05</t>
  </si>
  <si>
    <t>MN06</t>
  </si>
  <si>
    <t>SCD</t>
  </si>
  <si>
    <t>MN07</t>
  </si>
  <si>
    <t>DLK,SPL</t>
  </si>
  <si>
    <t>MN08</t>
  </si>
  <si>
    <t>MO01</t>
  </si>
  <si>
    <t>STL</t>
  </si>
  <si>
    <t>MO02</t>
  </si>
  <si>
    <t>KWD</t>
  </si>
  <si>
    <t>MO03</t>
  </si>
  <si>
    <t>HEM,JEF,WAH</t>
  </si>
  <si>
    <t>MO04</t>
  </si>
  <si>
    <t>SED,WAR</t>
  </si>
  <si>
    <t>MO05</t>
  </si>
  <si>
    <t>IDP,KCY,LEE</t>
  </si>
  <si>
    <t>MO06</t>
  </si>
  <si>
    <t>LAP</t>
  </si>
  <si>
    <t>MO07</t>
  </si>
  <si>
    <t>MO08</t>
  </si>
  <si>
    <t>PBF</t>
  </si>
  <si>
    <t>MS01</t>
  </si>
  <si>
    <t>MS02</t>
  </si>
  <si>
    <t>GWD,HAZ,YAZ</t>
  </si>
  <si>
    <t>MS03</t>
  </si>
  <si>
    <t>BRH,JAN,MCB,MEI</t>
  </si>
  <si>
    <t>MS04</t>
  </si>
  <si>
    <t>BAS,BIX,GUF,HBG,LAU,PAG,PIC</t>
  </si>
  <si>
    <t>MT00</t>
  </si>
  <si>
    <t>BRO,CUT,ESM,GGW,GPK,HAV,LIB,MAL,SBY,WFH,WGL,WPT</t>
  </si>
  <si>
    <t>NC01</t>
  </si>
  <si>
    <t>DNC,RMT,WLN</t>
  </si>
  <si>
    <t>NC02</t>
  </si>
  <si>
    <t>SOP</t>
  </si>
  <si>
    <t>NC03</t>
  </si>
  <si>
    <t>NC04</t>
  </si>
  <si>
    <t>BNC,FAY,NSF,RGH</t>
  </si>
  <si>
    <t>NC05</t>
  </si>
  <si>
    <t>NC06</t>
  </si>
  <si>
    <t>GRO</t>
  </si>
  <si>
    <t>NC07</t>
  </si>
  <si>
    <t>SSM</t>
  </si>
  <si>
    <t>NC08</t>
  </si>
  <si>
    <t>HAM,KAN</t>
  </si>
  <si>
    <t>NC09</t>
  </si>
  <si>
    <t>NC10</t>
  </si>
  <si>
    <t>GAS</t>
  </si>
  <si>
    <t>NC11</t>
  </si>
  <si>
    <t>NC12</t>
  </si>
  <si>
    <t>CLT,HPT,LEX,SAL</t>
  </si>
  <si>
    <t>NC13</t>
  </si>
  <si>
    <t>CYN</t>
  </si>
  <si>
    <t>ND00</t>
  </si>
  <si>
    <t>DVL,FAR,GFK,MOT,RUG,STN,WTN</t>
  </si>
  <si>
    <t>NE01</t>
  </si>
  <si>
    <t>LNK</t>
  </si>
  <si>
    <t>NE02</t>
  </si>
  <si>
    <t>OMA</t>
  </si>
  <si>
    <t>NE03</t>
  </si>
  <si>
    <t>HAS,HLD,MCK</t>
  </si>
  <si>
    <t>NH01</t>
  </si>
  <si>
    <t>DHM,DOV,EXR</t>
  </si>
  <si>
    <t>NH02</t>
  </si>
  <si>
    <t>CLA</t>
  </si>
  <si>
    <t>NJ01</t>
  </si>
  <si>
    <t>NJ02</t>
  </si>
  <si>
    <t>NJ03</t>
  </si>
  <si>
    <t>NJ04</t>
  </si>
  <si>
    <t>NJ05</t>
  </si>
  <si>
    <t>NJ06</t>
  </si>
  <si>
    <t>MET,NBK</t>
  </si>
  <si>
    <t>NJ07</t>
  </si>
  <si>
    <t>NJ08</t>
  </si>
  <si>
    <t>NJ09</t>
  </si>
  <si>
    <t>NJ10</t>
  </si>
  <si>
    <t>EWR,NWK</t>
  </si>
  <si>
    <t>NJ11</t>
  </si>
  <si>
    <t>NJ12</t>
  </si>
  <si>
    <t>PJC,TRE</t>
  </si>
  <si>
    <t>NM01</t>
  </si>
  <si>
    <t>ABQ</t>
  </si>
  <si>
    <t>NM02</t>
  </si>
  <si>
    <t>DEM,LDB</t>
  </si>
  <si>
    <t>NM03</t>
  </si>
  <si>
    <t>GLP,LMY,LSV,RAT</t>
  </si>
  <si>
    <t>NV01</t>
  </si>
  <si>
    <t>NV02</t>
  </si>
  <si>
    <t>ELK,RNO,SPR,SPX,WNN</t>
  </si>
  <si>
    <t>NV03</t>
  </si>
  <si>
    <t>NV04</t>
  </si>
  <si>
    <t>NY01</t>
  </si>
  <si>
    <t>NY02</t>
  </si>
  <si>
    <t>NY03</t>
  </si>
  <si>
    <t>NY04</t>
  </si>
  <si>
    <t>NY05</t>
  </si>
  <si>
    <t>NY06</t>
  </si>
  <si>
    <t>NY07</t>
  </si>
  <si>
    <t>NY08</t>
  </si>
  <si>
    <t>NY09</t>
  </si>
  <si>
    <t>NY10</t>
  </si>
  <si>
    <t>NYP</t>
  </si>
  <si>
    <t>NY11</t>
  </si>
  <si>
    <t>NY12</t>
  </si>
  <si>
    <t>NY13</t>
  </si>
  <si>
    <t>NY14</t>
  </si>
  <si>
    <t>NY15</t>
  </si>
  <si>
    <t>NY16</t>
  </si>
  <si>
    <t>NRO,YNY</t>
  </si>
  <si>
    <t>NY17</t>
  </si>
  <si>
    <t>CRT</t>
  </si>
  <si>
    <t>NY18</t>
  </si>
  <si>
    <t>POU</t>
  </si>
  <si>
    <t>NY19</t>
  </si>
  <si>
    <t>HUD,RHI</t>
  </si>
  <si>
    <t>NY20</t>
  </si>
  <si>
    <t>ALB,AMS,SAR,SDY</t>
  </si>
  <si>
    <t>NY21</t>
  </si>
  <si>
    <t>FED,FTC,PLB,POH,PRK,RSP,WHL,WSP</t>
  </si>
  <si>
    <t>NY22</t>
  </si>
  <si>
    <t>ROM,UCA</t>
  </si>
  <si>
    <t>NY23</t>
  </si>
  <si>
    <t>NY24</t>
  </si>
  <si>
    <t>NYF,SYR</t>
  </si>
  <si>
    <t>NY25</t>
  </si>
  <si>
    <t>ROC</t>
  </si>
  <si>
    <t>NY26</t>
  </si>
  <si>
    <t>BFX,BUF,NFL</t>
  </si>
  <si>
    <t>NY27</t>
  </si>
  <si>
    <t>OH01</t>
  </si>
  <si>
    <t>CIN</t>
  </si>
  <si>
    <t>OH02</t>
  </si>
  <si>
    <t>OH03</t>
  </si>
  <si>
    <t>OH04</t>
  </si>
  <si>
    <t>ELY,FOS</t>
  </si>
  <si>
    <t>OH05</t>
  </si>
  <si>
    <t>BYN</t>
  </si>
  <si>
    <t>OH06</t>
  </si>
  <si>
    <t>OH07</t>
  </si>
  <si>
    <t>OH08</t>
  </si>
  <si>
    <t>HMN</t>
  </si>
  <si>
    <t>OH09</t>
  </si>
  <si>
    <t>SKY,TOL</t>
  </si>
  <si>
    <t>OH10</t>
  </si>
  <si>
    <t>OH11</t>
  </si>
  <si>
    <t>AKO,CLE</t>
  </si>
  <si>
    <t>OH12</t>
  </si>
  <si>
    <t>OH13</t>
  </si>
  <si>
    <t>ALC,YTO</t>
  </si>
  <si>
    <t>OH14</t>
  </si>
  <si>
    <t>OH15</t>
  </si>
  <si>
    <t>OH16</t>
  </si>
  <si>
    <t>OK01</t>
  </si>
  <si>
    <t>OK02</t>
  </si>
  <si>
    <t>OK03</t>
  </si>
  <si>
    <t>GUT</t>
  </si>
  <si>
    <t>OK04</t>
  </si>
  <si>
    <t>ADM,NOR,PUR,PVL</t>
  </si>
  <si>
    <t>OK05</t>
  </si>
  <si>
    <t>OKC</t>
  </si>
  <si>
    <t>OR01</t>
  </si>
  <si>
    <t>OR02</t>
  </si>
  <si>
    <t>CMO,KFS</t>
  </si>
  <si>
    <t>OR03</t>
  </si>
  <si>
    <t>PDX</t>
  </si>
  <si>
    <t>OR04</t>
  </si>
  <si>
    <t>ALY,EUG</t>
  </si>
  <si>
    <t>OR05</t>
  </si>
  <si>
    <t>ORC,SLM</t>
  </si>
  <si>
    <t>PA01</t>
  </si>
  <si>
    <t>PA02</t>
  </si>
  <si>
    <t>ARD,PHL,PHN</t>
  </si>
  <si>
    <t>PA03</t>
  </si>
  <si>
    <t>ERI</t>
  </si>
  <si>
    <t>PA04</t>
  </si>
  <si>
    <t>HAR</t>
  </si>
  <si>
    <t>PA05</t>
  </si>
  <si>
    <t>HGD</t>
  </si>
  <si>
    <t>PA06</t>
  </si>
  <si>
    <t>DOW,EXT,PAO,WHI</t>
  </si>
  <si>
    <t>PA07</t>
  </si>
  <si>
    <t>PA08</t>
  </si>
  <si>
    <t>CWH</t>
  </si>
  <si>
    <t>PA09</t>
  </si>
  <si>
    <t>ALT,COV,TYR</t>
  </si>
  <si>
    <t>PA10</t>
  </si>
  <si>
    <t>LEW</t>
  </si>
  <si>
    <t>PA11</t>
  </si>
  <si>
    <t>PA12</t>
  </si>
  <si>
    <t>JST</t>
  </si>
  <si>
    <t>PA13</t>
  </si>
  <si>
    <t>PA14</t>
  </si>
  <si>
    <t>PGH</t>
  </si>
  <si>
    <t>PA15</t>
  </si>
  <si>
    <t>MID</t>
  </si>
  <si>
    <t>PA16</t>
  </si>
  <si>
    <t>COT,ELT,LNC,MJY,PAR</t>
  </si>
  <si>
    <t>PA17</t>
  </si>
  <si>
    <t>PA18</t>
  </si>
  <si>
    <t>GNB,LAB</t>
  </si>
  <si>
    <t>RI01</t>
  </si>
  <si>
    <t>PVD</t>
  </si>
  <si>
    <t>RI02</t>
  </si>
  <si>
    <t>KIN,WLY</t>
  </si>
  <si>
    <t>SC01</t>
  </si>
  <si>
    <t>YEM</t>
  </si>
  <si>
    <t>SC02</t>
  </si>
  <si>
    <t>SC03</t>
  </si>
  <si>
    <t>CSN</t>
  </si>
  <si>
    <t>SC04</t>
  </si>
  <si>
    <t>GRV,SPB</t>
  </si>
  <si>
    <t>SC05</t>
  </si>
  <si>
    <t>CAM</t>
  </si>
  <si>
    <t>SC06</t>
  </si>
  <si>
    <t>CHS,CLB,DNK,KTR</t>
  </si>
  <si>
    <t>SC07</t>
  </si>
  <si>
    <t>DIL,FLO</t>
  </si>
  <si>
    <t>SD00</t>
  </si>
  <si>
    <t>TN01</t>
  </si>
  <si>
    <t>TN02</t>
  </si>
  <si>
    <t>TN03</t>
  </si>
  <si>
    <t>TN04</t>
  </si>
  <si>
    <t>TN05</t>
  </si>
  <si>
    <t>TN06</t>
  </si>
  <si>
    <t>TN07</t>
  </si>
  <si>
    <t>TN08</t>
  </si>
  <si>
    <t>NBN</t>
  </si>
  <si>
    <t>TN09</t>
  </si>
  <si>
    <t>MEM</t>
  </si>
  <si>
    <t>TX01</t>
  </si>
  <si>
    <t>LVW,MHL</t>
  </si>
  <si>
    <t>TX02</t>
  </si>
  <si>
    <t>TX03</t>
  </si>
  <si>
    <t>TX04</t>
  </si>
  <si>
    <t>TX05</t>
  </si>
  <si>
    <t>MIN</t>
  </si>
  <si>
    <t>TX06</t>
  </si>
  <si>
    <t>TX07</t>
  </si>
  <si>
    <t>TX08</t>
  </si>
  <si>
    <t>TX09</t>
  </si>
  <si>
    <t>TX10</t>
  </si>
  <si>
    <t>TX11</t>
  </si>
  <si>
    <t>TX12</t>
  </si>
  <si>
    <t>FTW</t>
  </si>
  <si>
    <t>TX13</t>
  </si>
  <si>
    <t>GLE</t>
  </si>
  <si>
    <t>TX14</t>
  </si>
  <si>
    <t>BMT</t>
  </si>
  <si>
    <t>TX15</t>
  </si>
  <si>
    <t>TX16</t>
  </si>
  <si>
    <t>ELP</t>
  </si>
  <si>
    <t>TX17</t>
  </si>
  <si>
    <t>MCG</t>
  </si>
  <si>
    <t>TX18</t>
  </si>
  <si>
    <t>HOS</t>
  </si>
  <si>
    <t>TX19</t>
  </si>
  <si>
    <t>TX20</t>
  </si>
  <si>
    <t>TX21</t>
  </si>
  <si>
    <t>AUS</t>
  </si>
  <si>
    <t>TX22</t>
  </si>
  <si>
    <t>TX23</t>
  </si>
  <si>
    <t>ALP,DRT,SND</t>
  </si>
  <si>
    <t>TX24</t>
  </si>
  <si>
    <t>TX25</t>
  </si>
  <si>
    <t>CBR</t>
  </si>
  <si>
    <t>TX26</t>
  </si>
  <si>
    <t>TX27</t>
  </si>
  <si>
    <t>TX28</t>
  </si>
  <si>
    <t>TX29</t>
  </si>
  <si>
    <t>TX30</t>
  </si>
  <si>
    <t>DAL</t>
  </si>
  <si>
    <t>TX31</t>
  </si>
  <si>
    <t>TAY,TPL</t>
  </si>
  <si>
    <t>TX32</t>
  </si>
  <si>
    <t>TX33</t>
  </si>
  <si>
    <t>TX34</t>
  </si>
  <si>
    <t>TX35</t>
  </si>
  <si>
    <t>SAS,SMC</t>
  </si>
  <si>
    <t>TX36</t>
  </si>
  <si>
    <t>UT01</t>
  </si>
  <si>
    <t>SLC</t>
  </si>
  <si>
    <t>UT02</t>
  </si>
  <si>
    <t>UT03</t>
  </si>
  <si>
    <t>GRI,HER,PRO</t>
  </si>
  <si>
    <t>UT04</t>
  </si>
  <si>
    <t>VA01</t>
  </si>
  <si>
    <t>FBG,QAN,WBG</t>
  </si>
  <si>
    <t>VA02</t>
  </si>
  <si>
    <t>VA03</t>
  </si>
  <si>
    <t>NFK,NPN,RVM</t>
  </si>
  <si>
    <t>VA04</t>
  </si>
  <si>
    <t>PTB</t>
  </si>
  <si>
    <t>VA05</t>
  </si>
  <si>
    <t>CVS,DAN</t>
  </si>
  <si>
    <t>VA06</t>
  </si>
  <si>
    <t>LYH,STA</t>
  </si>
  <si>
    <t>VA07</t>
  </si>
  <si>
    <t>ASD,CLP,RVR</t>
  </si>
  <si>
    <t>VA08</t>
  </si>
  <si>
    <t>ALX,FRS,LOR</t>
  </si>
  <si>
    <t>VA09</t>
  </si>
  <si>
    <t>CLF</t>
  </si>
  <si>
    <t>VA10</t>
  </si>
  <si>
    <t>MSS</t>
  </si>
  <si>
    <t>VA11</t>
  </si>
  <si>
    <t>BCV,WDB</t>
  </si>
  <si>
    <t>VT00</t>
  </si>
  <si>
    <t>BLF,BRA,CNV,ESX,FHV,MPR,RPH,RUD,SAB,WAB,WNM,WRJ</t>
  </si>
  <si>
    <t>WA01</t>
  </si>
  <si>
    <t>MVW</t>
  </si>
  <si>
    <t>WA02</t>
  </si>
  <si>
    <t>BEL,EVR,STW</t>
  </si>
  <si>
    <t>WA03</t>
  </si>
  <si>
    <t>BNG,CTL,KEL,VAN,WIH</t>
  </si>
  <si>
    <t>WA04</t>
  </si>
  <si>
    <t>EPH,PSC</t>
  </si>
  <si>
    <t>WA05</t>
  </si>
  <si>
    <t>SPK</t>
  </si>
  <si>
    <t>WA06</t>
  </si>
  <si>
    <t>WA07</t>
  </si>
  <si>
    <t>EDM,SEA</t>
  </si>
  <si>
    <t>WA08</t>
  </si>
  <si>
    <t>LWA,WEN</t>
  </si>
  <si>
    <t>WA09</t>
  </si>
  <si>
    <t>TAC,TUK</t>
  </si>
  <si>
    <t>WA10</t>
  </si>
  <si>
    <t>OLW</t>
  </si>
  <si>
    <t>WI01</t>
  </si>
  <si>
    <t>SVT</t>
  </si>
  <si>
    <t>WI02</t>
  </si>
  <si>
    <t>WI03</t>
  </si>
  <si>
    <t>LSE,TOH</t>
  </si>
  <si>
    <t>WI04</t>
  </si>
  <si>
    <t>MKA,MKE</t>
  </si>
  <si>
    <t>WI05</t>
  </si>
  <si>
    <t>WI06</t>
  </si>
  <si>
    <t>CBS,POG,WDL</t>
  </si>
  <si>
    <t>WI07</t>
  </si>
  <si>
    <t>WI08</t>
  </si>
  <si>
    <t>WV01</t>
  </si>
  <si>
    <t>WV02</t>
  </si>
  <si>
    <t>CHW,HFY,MRB</t>
  </si>
  <si>
    <t>WV03</t>
  </si>
  <si>
    <t>ALD,HIN,HUN,MNG,PRC,THN,WSS</t>
  </si>
  <si>
    <t>WY00</t>
  </si>
  <si>
    <t>FY16 riders</t>
  </si>
  <si>
    <t>Amtrak stations</t>
  </si>
  <si>
    <t>All Trips</t>
  </si>
  <si>
    <t>DC</t>
  </si>
  <si>
    <t>Tester</t>
  </si>
  <si>
    <t>Whitehouse</t>
  </si>
  <si>
    <t>Klobuchar</t>
  </si>
  <si>
    <t>Station Count</t>
  </si>
  <si>
    <t>Number of  Trips</t>
  </si>
  <si>
    <t>State population</t>
  </si>
  <si>
    <t>25mi of station</t>
  </si>
  <si>
    <t>50mi of Station</t>
  </si>
  <si>
    <t>60mi of Station</t>
  </si>
  <si>
    <t>75mi of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</si>
</sst>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m"/>
    <numFmt numFmtId="165" formatCode="0.0%"/>
    <numFmt numFmtId="166" formatCode="0_ ;[Red]\-0\ "/>
  </numFmts>
  <fonts count="12" x14ac:knownFonts="1">
    <font>
      <sz val="12"/>
      <color indexed="8"/>
      <name val="Verdana"/>
    </font>
    <font>
      <sz val="10"/>
      <color indexed="8"/>
      <name val="Helvetica"/>
    </font>
    <font>
      <b/>
      <sz val="10"/>
      <color indexed="8"/>
      <name val="Helvetica"/>
    </font>
    <font>
      <u/>
      <sz val="12"/>
      <color theme="10"/>
      <name val="Verdana"/>
    </font>
    <font>
      <u/>
      <sz val="12"/>
      <color theme="11"/>
      <name val="Verdana"/>
    </font>
    <font>
      <b/>
      <sz val="12"/>
      <color indexed="8"/>
      <name val="Helvetica"/>
    </font>
    <font>
      <sz val="12"/>
      <color indexed="8"/>
      <name val="Verdana"/>
    </font>
    <font>
      <sz val="10"/>
      <color rgb="FF000000"/>
      <name val="Helvetica"/>
      <scheme val="major"/>
    </font>
    <font>
      <sz val="12"/>
      <color indexed="8"/>
      <name val="Verdana"/>
      <family val="2"/>
    </font>
    <font>
      <strike/>
      <sz val="10"/>
      <color indexed="8"/>
      <name val="Helvetica"/>
    </font>
    <font>
      <sz val="10"/>
      <color indexed="8"/>
      <name val="Helvetica"/>
      <scheme val="minor"/>
    </font>
    <font>
      <sz val="10"/>
      <color rgb="FF000000"/>
      <name val="Helvetica"/>
    </font>
  </fonts>
  <fills count="1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B6D7E9"/>
        <bgColor rgb="FF000000"/>
      </patternFill>
    </fill>
    <fill>
      <patternFill patternType="solid">
        <fgColor rgb="FFA8DC85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28">
    <xf numFmtId="0" fontId="0" fillId="0" borderId="0" applyNumberFormat="0" applyFill="0" applyBorder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9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3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</cellStyleXfs>
  <cellXfs count="87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2" borderId="1" xfId="0" applyNumberFormat="1" applyFont="1" applyFill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3" borderId="1" xfId="0" applyNumberFormat="1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164" fontId="1" fillId="0" borderId="1" xfId="0" applyNumberFormat="1" applyFont="1" applyBorder="1" applyAlignment="1">
      <alignment horizontal="left" vertical="top" wrapText="1"/>
    </xf>
    <xf numFmtId="0" fontId="0" fillId="0" borderId="0" xfId="0" applyFont="1" applyAlignment="1">
      <alignment vertical="top" wrapText="1"/>
    </xf>
    <xf numFmtId="165" fontId="2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Border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0" fontId="1" fillId="4" borderId="1" xfId="0" applyNumberFormat="1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0" xfId="0" applyNumberFormat="1" applyFont="1" applyFill="1" applyAlignment="1">
      <alignment vertical="top" wrapText="1"/>
    </xf>
    <xf numFmtId="0" fontId="1" fillId="5" borderId="1" xfId="0" applyNumberFormat="1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1" fillId="5" borderId="0" xfId="0" applyNumberFormat="1" applyFont="1" applyFill="1" applyAlignment="1">
      <alignment vertical="top" wrapText="1"/>
    </xf>
    <xf numFmtId="0" fontId="1" fillId="6" borderId="1" xfId="0" applyNumberFormat="1" applyFont="1" applyFill="1" applyBorder="1" applyAlignment="1">
      <alignment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0" xfId="0" applyNumberFormat="1" applyFont="1" applyFill="1" applyAlignment="1">
      <alignment vertical="top" wrapText="1"/>
    </xf>
    <xf numFmtId="17" fontId="1" fillId="0" borderId="1" xfId="0" applyNumberFormat="1" applyFont="1" applyBorder="1" applyAlignment="1">
      <alignment vertical="top" wrapText="1"/>
    </xf>
    <xf numFmtId="165" fontId="0" fillId="0" borderId="0" xfId="0" applyNumberFormat="1" applyFont="1" applyAlignment="1">
      <alignment vertical="top" wrapText="1"/>
    </xf>
    <xf numFmtId="1" fontId="0" fillId="0" borderId="0" xfId="0" applyNumberFormat="1" applyFont="1" applyAlignment="1">
      <alignment vertical="top" wrapText="1"/>
    </xf>
    <xf numFmtId="0" fontId="5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" fontId="5" fillId="2" borderId="1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NumberFormat="1" applyFont="1" applyFill="1" applyAlignment="1">
      <alignment vertical="top" wrapText="1"/>
    </xf>
    <xf numFmtId="0" fontId="1" fillId="8" borderId="1" xfId="0" applyNumberFormat="1" applyFont="1" applyFill="1" applyBorder="1" applyAlignment="1">
      <alignment vertical="top" wrapText="1"/>
    </xf>
    <xf numFmtId="166" fontId="1" fillId="4" borderId="1" xfId="0" applyNumberFormat="1" applyFont="1" applyFill="1" applyBorder="1" applyAlignment="1">
      <alignment vertical="top" wrapText="1"/>
    </xf>
    <xf numFmtId="0" fontId="1" fillId="9" borderId="1" xfId="0" applyNumberFormat="1" applyFont="1" applyFill="1" applyBorder="1" applyAlignment="1">
      <alignment vertical="top" wrapText="1"/>
    </xf>
    <xf numFmtId="166" fontId="1" fillId="0" borderId="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9" fontId="1" fillId="8" borderId="1" xfId="717" applyFont="1" applyFill="1" applyBorder="1" applyAlignment="1">
      <alignment vertical="top" wrapText="1"/>
    </xf>
    <xf numFmtId="1" fontId="5" fillId="2" borderId="2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 wrapText="1"/>
    </xf>
    <xf numFmtId="0" fontId="2" fillId="6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top"/>
    </xf>
    <xf numFmtId="9" fontId="1" fillId="0" borderId="1" xfId="717" applyFont="1" applyFill="1" applyBorder="1" applyAlignment="1">
      <alignment vertical="top" wrapText="1"/>
    </xf>
    <xf numFmtId="0" fontId="2" fillId="8" borderId="4" xfId="0" applyNumberFormat="1" applyFont="1" applyFill="1" applyBorder="1" applyAlignment="1">
      <alignment horizontal="center" vertical="top" wrapText="1"/>
    </xf>
    <xf numFmtId="9" fontId="1" fillId="8" borderId="4" xfId="717" applyFont="1" applyFill="1" applyBorder="1" applyAlignment="1">
      <alignment vertical="top" wrapText="1"/>
    </xf>
    <xf numFmtId="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10" borderId="1" xfId="0" applyNumberFormat="1" applyFont="1" applyFill="1" applyBorder="1" applyAlignment="1">
      <alignment vertical="top" wrapText="1"/>
    </xf>
    <xf numFmtId="0" fontId="2" fillId="10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vertical="top" wrapText="1"/>
    </xf>
    <xf numFmtId="165" fontId="8" fillId="0" borderId="0" xfId="0" applyNumberFormat="1" applyFont="1" applyAlignment="1">
      <alignment vertical="top" wrapText="1"/>
    </xf>
    <xf numFmtId="0" fontId="9" fillId="0" borderId="1" xfId="0" applyNumberFormat="1" applyFont="1" applyBorder="1" applyAlignment="1">
      <alignment vertical="top" wrapText="1"/>
    </xf>
    <xf numFmtId="0" fontId="10" fillId="0" borderId="1" xfId="0" applyFont="1" applyBorder="1" applyAlignment="1"/>
    <xf numFmtId="0" fontId="0" fillId="0" borderId="0" xfId="0" applyAlignment="1"/>
    <xf numFmtId="1" fontId="5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 vertical="top" wrapText="1"/>
    </xf>
    <xf numFmtId="0" fontId="0" fillId="0" borderId="0" xfId="0" applyFont="1" applyAlignment="1">
      <alignment vertical="top"/>
    </xf>
    <xf numFmtId="0" fontId="7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165" fontId="11" fillId="0" borderId="6" xfId="0" applyNumberFormat="1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11" borderId="6" xfId="0" applyFont="1" applyFill="1" applyBorder="1" applyAlignment="1">
      <alignment vertical="top" wrapText="1"/>
    </xf>
    <xf numFmtId="0" fontId="11" fillId="12" borderId="6" xfId="0" applyFont="1" applyFill="1" applyBorder="1" applyAlignment="1">
      <alignment vertical="top" wrapText="1"/>
    </xf>
    <xf numFmtId="0" fontId="11" fillId="13" borderId="6" xfId="0" applyFont="1" applyFill="1" applyBorder="1" applyAlignment="1">
      <alignment vertical="top" wrapText="1"/>
    </xf>
    <xf numFmtId="0" fontId="11" fillId="14" borderId="6" xfId="0" applyFont="1" applyFill="1" applyBorder="1" applyAlignment="1">
      <alignment vertical="top" wrapText="1"/>
    </xf>
    <xf numFmtId="166" fontId="11" fillId="11" borderId="6" xfId="0" applyNumberFormat="1" applyFont="1" applyFill="1" applyBorder="1" applyAlignment="1">
      <alignment vertical="top" wrapText="1"/>
    </xf>
    <xf numFmtId="166" fontId="11" fillId="0" borderId="6" xfId="0" applyNumberFormat="1" applyFont="1" applyBorder="1" applyAlignment="1">
      <alignment vertical="top" wrapText="1"/>
    </xf>
    <xf numFmtId="9" fontId="11" fillId="14" borderId="6" xfId="0" applyNumberFormat="1" applyFont="1" applyFill="1" applyBorder="1" applyAlignment="1">
      <alignment vertical="top" wrapText="1"/>
    </xf>
    <xf numFmtId="0" fontId="11" fillId="0" borderId="6" xfId="0" applyFont="1" applyBorder="1" applyAlignment="1"/>
    <xf numFmtId="1" fontId="1" fillId="0" borderId="1" xfId="717" applyNumberFormat="1" applyFont="1" applyFill="1" applyBorder="1" applyAlignment="1">
      <alignment vertical="top" wrapText="1"/>
    </xf>
    <xf numFmtId="3" fontId="1" fillId="0" borderId="1" xfId="0" applyNumberFormat="1" applyFont="1" applyBorder="1" applyAlignment="1">
      <alignment vertical="top" wrapText="1"/>
    </xf>
    <xf numFmtId="3" fontId="1" fillId="0" borderId="0" xfId="0" applyNumberFormat="1" applyFont="1" applyAlignment="1">
      <alignment vertical="top" wrapText="1"/>
    </xf>
    <xf numFmtId="3" fontId="0" fillId="0" borderId="0" xfId="0" applyNumberFormat="1" applyFont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7" borderId="1" xfId="0" applyNumberFormat="1" applyFont="1" applyFill="1" applyBorder="1" applyAlignment="1">
      <alignment horizontal="center" vertical="top" wrapText="1"/>
    </xf>
    <xf numFmtId="0" fontId="2" fillId="4" borderId="1" xfId="0" applyNumberFormat="1" applyFont="1" applyFill="1" applyBorder="1" applyAlignment="1">
      <alignment horizontal="center" vertical="top" wrapText="1"/>
    </xf>
    <xf numFmtId="0" fontId="2" fillId="5" borderId="1" xfId="0" applyNumberFormat="1" applyFont="1" applyFill="1" applyBorder="1" applyAlignment="1">
      <alignment horizontal="center" vertical="top" wrapText="1"/>
    </xf>
    <xf numFmtId="0" fontId="2" fillId="6" borderId="1" xfId="0" applyNumberFormat="1" applyFont="1" applyFill="1" applyBorder="1" applyAlignment="1">
      <alignment horizontal="center" vertical="top" wrapText="1"/>
    </xf>
    <xf numFmtId="0" fontId="2" fillId="8" borderId="1" xfId="0" applyNumberFormat="1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</cellXfs>
  <cellStyles count="728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9" builtinId="9" hidden="1"/>
    <cellStyle name="Followed Hyperlink" xfId="721" builtinId="9" hidden="1"/>
    <cellStyle name="Followed Hyperlink" xfId="723" builtinId="9" hidden="1"/>
    <cellStyle name="Followed Hyperlink" xfId="725" builtinId="9" hidden="1"/>
    <cellStyle name="Followed Hyperlink" xfId="72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8" builtinId="8" hidden="1"/>
    <cellStyle name="Hyperlink" xfId="720" builtinId="8" hidden="1"/>
    <cellStyle name="Hyperlink" xfId="722" builtinId="8" hidden="1"/>
    <cellStyle name="Hyperlink" xfId="724" builtinId="8" hidden="1"/>
    <cellStyle name="Hyperlink" xfId="726" builtinId="8" hidden="1"/>
    <cellStyle name="Normal" xfId="0" builtinId="0"/>
    <cellStyle name="Percent" xfId="717" builtinId="5"/>
  </cellStyles>
  <dxfs count="0"/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DBDBDB"/>
      <rgbColor rgb="FFF4F4F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KH624"/>
  <sheetViews>
    <sheetView showGridLines="0" workbookViewId="0">
      <pane xSplit="10" ySplit="2" topLeftCell="AW380" activePane="bottomRight" state="frozen"/>
      <selection pane="topRight" activeCell="K1" sqref="K1"/>
      <selection pane="bottomLeft" activeCell="A3" sqref="A3"/>
      <selection pane="bottomRight" activeCell="BK1" sqref="BK1:BL1048576"/>
    </sheetView>
  </sheetViews>
  <sheetFormatPr baseColWidth="10" defaultColWidth="9" defaultRowHeight="18" customHeight="1" x14ac:dyDescent="0.2"/>
  <cols>
    <col min="1" max="1" width="4.375" style="1" customWidth="1"/>
    <col min="2" max="2" width="4.25" style="1" customWidth="1"/>
    <col min="3" max="3" width="4.125" style="1" customWidth="1"/>
    <col min="4" max="4" width="4" style="1" customWidth="1"/>
    <col min="5" max="5" width="4.25" style="1" customWidth="1"/>
    <col min="6" max="6" width="12.125" style="1" customWidth="1"/>
    <col min="7" max="7" width="10.375" style="1" customWidth="1"/>
    <col min="8" max="8" width="6.5" style="5" customWidth="1"/>
    <col min="9" max="10" width="6" style="12" customWidth="1"/>
    <col min="11" max="11" width="4.75" style="15" customWidth="1"/>
    <col min="12" max="12" width="3.25" style="15" customWidth="1"/>
    <col min="13" max="13" width="2.75" style="15" customWidth="1"/>
    <col min="14" max="14" width="3.375" style="18" customWidth="1"/>
    <col min="15" max="15" width="3.25" style="18" customWidth="1"/>
    <col min="16" max="16" width="2.625" style="18" customWidth="1"/>
    <col min="17" max="18" width="3.25" style="21" customWidth="1"/>
    <col min="19" max="19" width="2.75" style="21" customWidth="1"/>
    <col min="20" max="20" width="4.75" style="1" customWidth="1"/>
    <col min="21" max="21" width="3.25" style="1" customWidth="1"/>
    <col min="22" max="22" width="2.625" style="1" customWidth="1"/>
    <col min="23" max="23" width="3.875" style="15" customWidth="1"/>
    <col min="24" max="24" width="3.5" style="15" customWidth="1"/>
    <col min="25" max="25" width="2.625" style="15" customWidth="1"/>
    <col min="26" max="26" width="3.125" style="18" customWidth="1"/>
    <col min="27" max="27" width="3.375" style="18" customWidth="1"/>
    <col min="28" max="52" width="4" style="18" customWidth="1"/>
    <col min="53" max="53" width="9.875" style="18" customWidth="1"/>
    <col min="54" max="54" width="9" style="78" customWidth="1"/>
    <col min="55" max="55" width="5.375" style="1" customWidth="1"/>
    <col min="56" max="56" width="5.375" style="18" bestFit="1" customWidth="1"/>
    <col min="57" max="57" width="8.75" style="18" bestFit="1" customWidth="1"/>
    <col min="58" max="58" width="12.875" style="18" bestFit="1" customWidth="1"/>
    <col min="59" max="59" width="12.375" style="1" bestFit="1" customWidth="1"/>
    <col min="60" max="60" width="12.5" style="5" customWidth="1"/>
    <col min="61" max="61" width="40.25" style="18" hidden="1" customWidth="1"/>
    <col min="62" max="62" width="25.375" style="1" hidden="1" customWidth="1"/>
    <col min="63" max="64" width="9.875" style="18" customWidth="1"/>
    <col min="65" max="294" width="9" style="1" customWidth="1"/>
  </cols>
  <sheetData>
    <row r="1" spans="1:294" ht="26" customHeight="1" x14ac:dyDescent="0.2">
      <c r="A1" s="2" t="s">
        <v>0</v>
      </c>
      <c r="B1" s="2" t="s">
        <v>1</v>
      </c>
      <c r="C1" s="2" t="s">
        <v>2</v>
      </c>
      <c r="D1" s="2" t="s">
        <v>814</v>
      </c>
      <c r="E1" s="2" t="s">
        <v>3</v>
      </c>
      <c r="F1" s="2" t="s">
        <v>692</v>
      </c>
      <c r="G1" s="2" t="s">
        <v>691</v>
      </c>
      <c r="H1" s="2" t="s">
        <v>621</v>
      </c>
      <c r="I1" s="10" t="s">
        <v>815</v>
      </c>
      <c r="J1" s="10" t="s">
        <v>842</v>
      </c>
      <c r="K1" s="82" t="s">
        <v>4</v>
      </c>
      <c r="L1" s="82"/>
      <c r="M1" s="82"/>
      <c r="N1" s="83" t="s">
        <v>5</v>
      </c>
      <c r="O1" s="83"/>
      <c r="P1" s="83"/>
      <c r="Q1" s="84" t="s">
        <v>6</v>
      </c>
      <c r="R1" s="84"/>
      <c r="S1" s="84"/>
      <c r="T1" s="80" t="s">
        <v>822</v>
      </c>
      <c r="U1" s="80"/>
      <c r="V1" s="80"/>
      <c r="W1" s="82" t="s">
        <v>823</v>
      </c>
      <c r="X1" s="82"/>
      <c r="Y1" s="82"/>
      <c r="Z1" s="83" t="s">
        <v>816</v>
      </c>
      <c r="AA1" s="83"/>
      <c r="AB1" s="83"/>
      <c r="AC1" s="81" t="s">
        <v>824</v>
      </c>
      <c r="AD1" s="81"/>
      <c r="AE1" s="81"/>
      <c r="AF1" s="82" t="s">
        <v>825</v>
      </c>
      <c r="AG1" s="82"/>
      <c r="AH1" s="82"/>
      <c r="AI1" s="85" t="s">
        <v>827</v>
      </c>
      <c r="AJ1" s="85"/>
      <c r="AK1" s="85"/>
      <c r="AL1" s="84" t="s">
        <v>828</v>
      </c>
      <c r="AM1" s="84"/>
      <c r="AN1" s="84"/>
      <c r="AO1" s="82" t="s">
        <v>829</v>
      </c>
      <c r="AP1" s="82"/>
      <c r="AQ1" s="82"/>
      <c r="AR1" s="85" t="s">
        <v>830</v>
      </c>
      <c r="AS1" s="85"/>
      <c r="AT1" s="85"/>
      <c r="AU1" s="84" t="s">
        <v>831</v>
      </c>
      <c r="AV1" s="84"/>
      <c r="AW1" s="84"/>
      <c r="AX1" s="80" t="s">
        <v>833</v>
      </c>
      <c r="AY1" s="80"/>
      <c r="AZ1" s="80"/>
      <c r="BA1" s="38" t="s">
        <v>930</v>
      </c>
      <c r="BB1" s="77" t="s">
        <v>2289</v>
      </c>
      <c r="BC1" s="3" t="s">
        <v>2290</v>
      </c>
      <c r="BD1" s="35" t="s">
        <v>835</v>
      </c>
      <c r="BE1" s="35" t="s">
        <v>834</v>
      </c>
      <c r="BF1" s="35" t="s">
        <v>1454</v>
      </c>
      <c r="BG1" s="53" t="s">
        <v>946</v>
      </c>
      <c r="BH1" s="53" t="s">
        <v>949</v>
      </c>
      <c r="BI1" s="35" t="s">
        <v>1452</v>
      </c>
      <c r="BJ1" s="53" t="s">
        <v>947</v>
      </c>
      <c r="BK1" s="76"/>
      <c r="BL1" s="76"/>
    </row>
    <row r="2" spans="1:294" s="9" customFormat="1" ht="14" customHeight="1" x14ac:dyDescent="0.2">
      <c r="A2" s="2"/>
      <c r="B2" s="2"/>
      <c r="C2" s="2"/>
      <c r="D2" s="2"/>
      <c r="E2" s="2"/>
      <c r="F2" s="2"/>
      <c r="G2" s="2"/>
      <c r="H2" s="2"/>
      <c r="I2" s="10"/>
      <c r="J2" s="10"/>
      <c r="K2" s="39" t="s">
        <v>925</v>
      </c>
      <c r="L2" s="39" t="s">
        <v>926</v>
      </c>
      <c r="M2" s="39" t="s">
        <v>584</v>
      </c>
      <c r="N2" s="41" t="s">
        <v>925</v>
      </c>
      <c r="O2" s="41" t="s">
        <v>926</v>
      </c>
      <c r="P2" s="41" t="s">
        <v>584</v>
      </c>
      <c r="Q2" s="44" t="s">
        <v>925</v>
      </c>
      <c r="R2" s="44" t="s">
        <v>926</v>
      </c>
      <c r="S2" s="44" t="s">
        <v>584</v>
      </c>
      <c r="T2" s="40" t="s">
        <v>925</v>
      </c>
      <c r="U2" s="40" t="s">
        <v>926</v>
      </c>
      <c r="V2" s="40" t="s">
        <v>584</v>
      </c>
      <c r="W2" s="39" t="s">
        <v>925</v>
      </c>
      <c r="X2" s="39" t="s">
        <v>926</v>
      </c>
      <c r="Y2" s="39" t="s">
        <v>584</v>
      </c>
      <c r="Z2" s="41" t="s">
        <v>925</v>
      </c>
      <c r="AA2" s="41" t="s">
        <v>926</v>
      </c>
      <c r="AB2" s="41" t="s">
        <v>584</v>
      </c>
      <c r="AC2" s="43" t="s">
        <v>925</v>
      </c>
      <c r="AD2" s="43" t="s">
        <v>926</v>
      </c>
      <c r="AE2" s="43" t="s">
        <v>584</v>
      </c>
      <c r="AF2" s="39" t="s">
        <v>925</v>
      </c>
      <c r="AG2" s="39" t="s">
        <v>926</v>
      </c>
      <c r="AH2" s="39" t="s">
        <v>584</v>
      </c>
      <c r="AI2" s="42" t="s">
        <v>925</v>
      </c>
      <c r="AJ2" s="42" t="s">
        <v>926</v>
      </c>
      <c r="AK2" s="42" t="s">
        <v>584</v>
      </c>
      <c r="AL2" s="44" t="s">
        <v>925</v>
      </c>
      <c r="AM2" s="44" t="s">
        <v>926</v>
      </c>
      <c r="AN2" s="44" t="s">
        <v>584</v>
      </c>
      <c r="AO2" s="39" t="s">
        <v>925</v>
      </c>
      <c r="AP2" s="39" t="s">
        <v>926</v>
      </c>
      <c r="AQ2" s="39" t="s">
        <v>584</v>
      </c>
      <c r="AR2" s="42" t="s">
        <v>925</v>
      </c>
      <c r="AS2" s="42" t="s">
        <v>926</v>
      </c>
      <c r="AT2" s="42" t="s">
        <v>584</v>
      </c>
      <c r="AU2" s="44" t="s">
        <v>925</v>
      </c>
      <c r="AV2" s="44" t="s">
        <v>926</v>
      </c>
      <c r="AW2" s="44" t="s">
        <v>584</v>
      </c>
      <c r="AX2" s="40" t="s">
        <v>925</v>
      </c>
      <c r="AY2" s="40" t="s">
        <v>926</v>
      </c>
      <c r="AZ2" s="40" t="s">
        <v>584</v>
      </c>
      <c r="BA2" s="42" t="s">
        <v>1453</v>
      </c>
      <c r="BB2" s="77"/>
      <c r="BC2" s="3"/>
      <c r="BD2" s="35"/>
      <c r="BE2" s="35"/>
      <c r="BF2" s="35"/>
      <c r="BG2" s="52"/>
      <c r="BH2" s="52"/>
      <c r="BI2" s="35"/>
      <c r="BJ2" s="52"/>
      <c r="BK2" s="76"/>
      <c r="BL2" s="76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</row>
    <row r="3" spans="1:294" ht="14" customHeight="1" x14ac:dyDescent="0.15">
      <c r="A3" s="3">
        <v>1</v>
      </c>
      <c r="B3" s="3">
        <v>1</v>
      </c>
      <c r="C3" s="3" t="s">
        <v>7</v>
      </c>
      <c r="D3" s="3">
        <v>1</v>
      </c>
      <c r="E3" s="3" t="s">
        <v>8</v>
      </c>
      <c r="F3" s="3" t="s">
        <v>9</v>
      </c>
      <c r="G3" s="3" t="s">
        <v>10</v>
      </c>
      <c r="H3" s="3">
        <v>1998</v>
      </c>
      <c r="I3" s="11">
        <v>0.622</v>
      </c>
      <c r="J3" s="11">
        <v>0.64100000000000001</v>
      </c>
      <c r="K3" s="13">
        <v>1</v>
      </c>
      <c r="L3" s="14"/>
      <c r="M3" s="14"/>
      <c r="N3" s="16">
        <v>1</v>
      </c>
      <c r="O3" s="17"/>
      <c r="P3" s="17"/>
      <c r="Q3" s="19">
        <v>1</v>
      </c>
      <c r="R3" s="20"/>
      <c r="S3" s="20"/>
      <c r="T3" s="3">
        <f t="shared" ref="T3:T12" si="0">K3+N3+Q3</f>
        <v>3</v>
      </c>
      <c r="U3" s="3">
        <f t="shared" ref="U3:U12" si="1">L3+O3+R3</f>
        <v>0</v>
      </c>
      <c r="V3" s="3">
        <f t="shared" ref="V3:V12" si="2">M3+P3+S3</f>
        <v>0</v>
      </c>
      <c r="W3" s="13">
        <v>1</v>
      </c>
      <c r="X3" s="13"/>
      <c r="Y3" s="13"/>
      <c r="Z3" s="16">
        <v>1</v>
      </c>
      <c r="AA3" s="16"/>
      <c r="AB3" s="16"/>
      <c r="AC3" s="19">
        <v>1</v>
      </c>
      <c r="AD3" s="19"/>
      <c r="AE3" s="19"/>
      <c r="AF3" s="13">
        <v>1</v>
      </c>
      <c r="AG3" s="13"/>
      <c r="AH3" s="13"/>
      <c r="AI3" s="31">
        <v>1</v>
      </c>
      <c r="AJ3" s="31"/>
      <c r="AK3" s="31"/>
      <c r="AL3" s="19">
        <v>1</v>
      </c>
      <c r="AM3" s="19"/>
      <c r="AN3" s="19"/>
      <c r="AO3" s="32">
        <v>1</v>
      </c>
      <c r="AP3" s="32"/>
      <c r="AQ3" s="32"/>
      <c r="AR3" s="33">
        <v>1</v>
      </c>
      <c r="AS3" s="33"/>
      <c r="AT3" s="33"/>
      <c r="AU3" s="19">
        <v>1</v>
      </c>
      <c r="AV3" s="19"/>
      <c r="AW3" s="19"/>
      <c r="AX3" s="34">
        <f t="shared" ref="AX3:AX66" si="3">W3+Z3+AC3+AF3+AI3+AL3+AO3+AR3+AU3</f>
        <v>9</v>
      </c>
      <c r="AY3" s="34">
        <f t="shared" ref="AY3:AY66" si="4">X3+AA3+AD3+AG3+AJ3+AM3+AP3+AS3+AV3</f>
        <v>0</v>
      </c>
      <c r="AZ3" s="34">
        <f t="shared" ref="AZ3:AZ66" si="5">Y3+AB3+AE3+AH3+AK3+AN3+AQ3+AT3+AW3</f>
        <v>0</v>
      </c>
      <c r="BA3" s="36">
        <f t="shared" ref="BA3:BA66" si="6">AX3/9</f>
        <v>1</v>
      </c>
      <c r="BB3" s="77">
        <f>VLOOKUP($C3&amp;TEXT($D3,"00"),'House ridership'!$A$3:$M$438,13,0)</f>
        <v>178661</v>
      </c>
      <c r="BC3" s="77">
        <f>VLOOKUP($C3&amp;TEXT($D3,"00"),'House ridership'!$A$3:$M$438,3,0)</f>
        <v>4</v>
      </c>
      <c r="BD3" s="57">
        <v>1501</v>
      </c>
      <c r="BE3" s="57" t="s">
        <v>953</v>
      </c>
      <c r="BF3" s="57" t="s">
        <v>1100</v>
      </c>
      <c r="BG3" s="3"/>
      <c r="BH3" s="3"/>
      <c r="BI3" s="34"/>
      <c r="BJ3" s="3"/>
      <c r="BK3" s="76">
        <v>1</v>
      </c>
      <c r="BL3" s="76"/>
    </row>
    <row r="4" spans="1:294" ht="14" customHeight="1" x14ac:dyDescent="0.15">
      <c r="A4" s="3">
        <v>1</v>
      </c>
      <c r="B4" s="3">
        <v>1</v>
      </c>
      <c r="C4" s="3" t="s">
        <v>7</v>
      </c>
      <c r="D4" s="3">
        <v>2</v>
      </c>
      <c r="E4" s="3" t="s">
        <v>8</v>
      </c>
      <c r="F4" s="3" t="s">
        <v>17</v>
      </c>
      <c r="G4" s="3" t="s">
        <v>18</v>
      </c>
      <c r="H4" s="3">
        <v>2006</v>
      </c>
      <c r="I4" s="11">
        <v>0.623</v>
      </c>
      <c r="J4" s="11">
        <v>0.63200000000000001</v>
      </c>
      <c r="K4" s="13">
        <v>1</v>
      </c>
      <c r="L4" s="14"/>
      <c r="M4" s="14"/>
      <c r="N4" s="16">
        <v>1</v>
      </c>
      <c r="O4" s="17"/>
      <c r="P4" s="17"/>
      <c r="Q4" s="19">
        <v>1</v>
      </c>
      <c r="R4" s="20"/>
      <c r="S4" s="20"/>
      <c r="T4" s="3">
        <f t="shared" si="0"/>
        <v>3</v>
      </c>
      <c r="U4" s="3">
        <f t="shared" si="1"/>
        <v>0</v>
      </c>
      <c r="V4" s="3">
        <f t="shared" si="2"/>
        <v>0</v>
      </c>
      <c r="W4" s="13">
        <v>1</v>
      </c>
      <c r="X4" s="13"/>
      <c r="Y4" s="13"/>
      <c r="Z4" s="16">
        <v>1</v>
      </c>
      <c r="AA4" s="16"/>
      <c r="AB4" s="16"/>
      <c r="AC4" s="19">
        <v>1</v>
      </c>
      <c r="AD4" s="19"/>
      <c r="AE4" s="19"/>
      <c r="AF4" s="13">
        <v>1</v>
      </c>
      <c r="AG4" s="13"/>
      <c r="AH4" s="13"/>
      <c r="AI4" s="31">
        <v>1</v>
      </c>
      <c r="AJ4" s="31"/>
      <c r="AK4" s="31"/>
      <c r="AL4" s="19">
        <v>1</v>
      </c>
      <c r="AM4" s="19"/>
      <c r="AN4" s="19"/>
      <c r="AO4" s="32">
        <v>1</v>
      </c>
      <c r="AP4" s="32"/>
      <c r="AQ4" s="32"/>
      <c r="AR4" s="33">
        <v>1</v>
      </c>
      <c r="AS4" s="33"/>
      <c r="AT4" s="33"/>
      <c r="AU4" s="19">
        <v>1</v>
      </c>
      <c r="AV4" s="19"/>
      <c r="AW4" s="19"/>
      <c r="AX4" s="34">
        <f t="shared" si="3"/>
        <v>9</v>
      </c>
      <c r="AY4" s="34">
        <f t="shared" si="4"/>
        <v>0</v>
      </c>
      <c r="AZ4" s="34">
        <f t="shared" si="5"/>
        <v>0</v>
      </c>
      <c r="BA4" s="36">
        <f t="shared" si="6"/>
        <v>1</v>
      </c>
      <c r="BB4" s="77">
        <f>VLOOKUP(C4&amp;TEXT(D4,"00"),'House ridership'!$A$3:$M$438,13,0)</f>
        <v>245369</v>
      </c>
      <c r="BC4" s="77">
        <f>VLOOKUP($C4&amp;TEXT($D4,"00"),'House ridership'!$A$3:$M$438,3,0)</f>
        <v>3</v>
      </c>
      <c r="BD4" s="57">
        <v>2348</v>
      </c>
      <c r="BE4" s="57" t="s">
        <v>967</v>
      </c>
      <c r="BF4" s="57" t="s">
        <v>1101</v>
      </c>
      <c r="BG4" s="3"/>
      <c r="BH4" s="3"/>
      <c r="BI4" s="34"/>
      <c r="BJ4" s="3"/>
      <c r="BK4" s="76">
        <v>1</v>
      </c>
      <c r="BL4" s="76"/>
    </row>
    <row r="5" spans="1:294" ht="14" customHeight="1" x14ac:dyDescent="0.15">
      <c r="A5" s="3">
        <v>1</v>
      </c>
      <c r="B5" s="3">
        <v>1</v>
      </c>
      <c r="C5" s="3" t="s">
        <v>7</v>
      </c>
      <c r="D5" s="3">
        <v>3</v>
      </c>
      <c r="E5" s="3" t="s">
        <v>8</v>
      </c>
      <c r="F5" s="3" t="s">
        <v>15</v>
      </c>
      <c r="G5" s="3" t="s">
        <v>16</v>
      </c>
      <c r="H5" s="3">
        <v>1990</v>
      </c>
      <c r="I5" s="11">
        <v>0.67100000000000004</v>
      </c>
      <c r="J5" s="11">
        <v>0.69</v>
      </c>
      <c r="K5" s="13">
        <v>1</v>
      </c>
      <c r="L5" s="14"/>
      <c r="M5" s="14"/>
      <c r="N5" s="16">
        <v>1</v>
      </c>
      <c r="O5" s="17"/>
      <c r="P5" s="17"/>
      <c r="Q5" s="19">
        <v>1</v>
      </c>
      <c r="R5" s="20"/>
      <c r="S5" s="20"/>
      <c r="T5" s="3">
        <f t="shared" si="0"/>
        <v>3</v>
      </c>
      <c r="U5" s="3">
        <f t="shared" si="1"/>
        <v>0</v>
      </c>
      <c r="V5" s="3">
        <f t="shared" si="2"/>
        <v>0</v>
      </c>
      <c r="W5" s="13">
        <v>1</v>
      </c>
      <c r="X5" s="13"/>
      <c r="Y5" s="13"/>
      <c r="Z5" s="16">
        <v>1</v>
      </c>
      <c r="AA5" s="16"/>
      <c r="AB5" s="16"/>
      <c r="AC5" s="19">
        <v>1</v>
      </c>
      <c r="AD5" s="19"/>
      <c r="AE5" s="19"/>
      <c r="AF5" s="13">
        <v>1</v>
      </c>
      <c r="AG5" s="13"/>
      <c r="AH5" s="13"/>
      <c r="AI5" s="31">
        <v>1</v>
      </c>
      <c r="AJ5" s="31"/>
      <c r="AK5" s="31"/>
      <c r="AL5" s="19">
        <v>1</v>
      </c>
      <c r="AM5" s="19"/>
      <c r="AN5" s="19"/>
      <c r="AO5" s="32">
        <v>1</v>
      </c>
      <c r="AP5" s="32"/>
      <c r="AQ5" s="32"/>
      <c r="AR5" s="33">
        <v>1</v>
      </c>
      <c r="AS5" s="33"/>
      <c r="AT5" s="33"/>
      <c r="AU5" s="19">
        <v>1</v>
      </c>
      <c r="AV5" s="19"/>
      <c r="AW5" s="19"/>
      <c r="AX5" s="34">
        <f t="shared" si="3"/>
        <v>9</v>
      </c>
      <c r="AY5" s="34">
        <f t="shared" si="4"/>
        <v>0</v>
      </c>
      <c r="AZ5" s="34">
        <f t="shared" si="5"/>
        <v>0</v>
      </c>
      <c r="BA5" s="36">
        <f t="shared" si="6"/>
        <v>1</v>
      </c>
      <c r="BB5" s="77">
        <f>VLOOKUP(C5&amp;TEXT(D5,"00"),'House ridership'!$A$3:$M$438,13,0)</f>
        <v>643681</v>
      </c>
      <c r="BC5" s="77">
        <f>VLOOKUP($C5&amp;TEXT($D5,"00"),'House ridership'!$A$3:$M$438,3,0)</f>
        <v>2</v>
      </c>
      <c r="BD5" s="57">
        <v>2413</v>
      </c>
      <c r="BE5" s="57" t="s">
        <v>967</v>
      </c>
      <c r="BF5" s="57" t="s">
        <v>1102</v>
      </c>
      <c r="BG5" s="3"/>
      <c r="BH5" s="3"/>
      <c r="BI5" s="34"/>
      <c r="BJ5" s="3"/>
      <c r="BK5" s="76">
        <v>1</v>
      </c>
      <c r="BL5" s="76"/>
    </row>
    <row r="6" spans="1:294" ht="14" customHeight="1" x14ac:dyDescent="0.15">
      <c r="A6" s="3">
        <v>1</v>
      </c>
      <c r="B6" s="3">
        <v>1</v>
      </c>
      <c r="C6" s="3" t="s">
        <v>7</v>
      </c>
      <c r="D6" s="3">
        <v>4</v>
      </c>
      <c r="E6" s="3" t="s">
        <v>8</v>
      </c>
      <c r="F6" s="3" t="s">
        <v>11</v>
      </c>
      <c r="G6" s="3" t="s">
        <v>12</v>
      </c>
      <c r="H6" s="3">
        <v>2008</v>
      </c>
      <c r="I6" s="11">
        <v>0.53700000000000003</v>
      </c>
      <c r="J6" s="11">
        <v>0.59899999999999998</v>
      </c>
      <c r="K6" s="13">
        <v>1</v>
      </c>
      <c r="L6" s="14"/>
      <c r="M6" s="14"/>
      <c r="N6" s="16">
        <v>1</v>
      </c>
      <c r="O6" s="17"/>
      <c r="P6" s="17"/>
      <c r="Q6" s="19">
        <v>1</v>
      </c>
      <c r="R6" s="20"/>
      <c r="S6" s="20"/>
      <c r="T6" s="3">
        <f t="shared" si="0"/>
        <v>3</v>
      </c>
      <c r="U6" s="3">
        <f t="shared" si="1"/>
        <v>0</v>
      </c>
      <c r="V6" s="3">
        <f t="shared" si="2"/>
        <v>0</v>
      </c>
      <c r="W6" s="13">
        <v>1</v>
      </c>
      <c r="X6" s="13"/>
      <c r="Y6" s="13"/>
      <c r="Z6" s="16">
        <v>1</v>
      </c>
      <c r="AA6" s="16"/>
      <c r="AB6" s="16"/>
      <c r="AC6" s="19">
        <v>1</v>
      </c>
      <c r="AD6" s="19"/>
      <c r="AE6" s="19"/>
      <c r="AF6" s="13">
        <v>1</v>
      </c>
      <c r="AG6" s="13"/>
      <c r="AH6" s="13"/>
      <c r="AI6" s="31">
        <v>1</v>
      </c>
      <c r="AJ6" s="31"/>
      <c r="AK6" s="31"/>
      <c r="AL6" s="19">
        <v>1</v>
      </c>
      <c r="AM6" s="19"/>
      <c r="AN6" s="19"/>
      <c r="AO6" s="32">
        <v>1</v>
      </c>
      <c r="AP6" s="32"/>
      <c r="AQ6" s="32"/>
      <c r="AR6" s="33">
        <v>1</v>
      </c>
      <c r="AS6" s="33"/>
      <c r="AT6" s="33"/>
      <c r="AU6" s="19">
        <v>1</v>
      </c>
      <c r="AV6" s="19"/>
      <c r="AW6" s="19"/>
      <c r="AX6" s="34">
        <f t="shared" si="3"/>
        <v>9</v>
      </c>
      <c r="AY6" s="34">
        <f t="shared" si="4"/>
        <v>0</v>
      </c>
      <c r="AZ6" s="34">
        <f t="shared" si="5"/>
        <v>0</v>
      </c>
      <c r="BA6" s="36">
        <f t="shared" si="6"/>
        <v>1</v>
      </c>
      <c r="BB6" s="77">
        <f>VLOOKUP(C6&amp;TEXT(D6,"00"),'House ridership'!$A$3:$M$438,13,0)</f>
        <v>481099</v>
      </c>
      <c r="BC6" s="77">
        <f>VLOOKUP($C6&amp;TEXT($D6,"00"),'House ridership'!$A$3:$M$438,3,0)</f>
        <v>3</v>
      </c>
      <c r="BD6" s="57">
        <v>1227</v>
      </c>
      <c r="BE6" s="57" t="s">
        <v>953</v>
      </c>
      <c r="BF6" s="57" t="s">
        <v>1103</v>
      </c>
      <c r="BG6" s="3"/>
      <c r="BH6" s="3"/>
      <c r="BI6" s="34"/>
      <c r="BJ6" s="3"/>
      <c r="BK6" s="76">
        <v>1</v>
      </c>
      <c r="BL6" s="76"/>
    </row>
    <row r="7" spans="1:294" ht="14" customHeight="1" x14ac:dyDescent="0.15">
      <c r="A7" s="3">
        <v>1</v>
      </c>
      <c r="B7" s="3">
        <v>1</v>
      </c>
      <c r="C7" s="3" t="s">
        <v>7</v>
      </c>
      <c r="D7" s="3">
        <v>5</v>
      </c>
      <c r="E7" s="3" t="s">
        <v>8</v>
      </c>
      <c r="F7" s="3" t="s">
        <v>13</v>
      </c>
      <c r="G7" s="3" t="s">
        <v>14</v>
      </c>
      <c r="H7" s="3">
        <v>2012</v>
      </c>
      <c r="I7" s="11">
        <v>0.53</v>
      </c>
      <c r="J7" s="11">
        <v>0.57999999999999996</v>
      </c>
      <c r="K7" s="13">
        <v>1</v>
      </c>
      <c r="L7" s="14"/>
      <c r="M7" s="14"/>
      <c r="N7" s="16">
        <v>1</v>
      </c>
      <c r="O7" s="17"/>
      <c r="P7" s="17"/>
      <c r="Q7" s="19">
        <v>1</v>
      </c>
      <c r="R7" s="20"/>
      <c r="S7" s="20"/>
      <c r="T7" s="3">
        <f t="shared" si="0"/>
        <v>3</v>
      </c>
      <c r="U7" s="3">
        <f t="shared" si="1"/>
        <v>0</v>
      </c>
      <c r="V7" s="3">
        <f t="shared" si="2"/>
        <v>0</v>
      </c>
      <c r="W7" s="13">
        <v>1</v>
      </c>
      <c r="X7" s="13"/>
      <c r="Y7" s="13"/>
      <c r="Z7" s="16">
        <v>1</v>
      </c>
      <c r="AA7" s="16"/>
      <c r="AB7" s="16"/>
      <c r="AC7" s="19">
        <v>1</v>
      </c>
      <c r="AD7" s="19"/>
      <c r="AE7" s="19"/>
      <c r="AF7" s="13">
        <v>1</v>
      </c>
      <c r="AG7" s="13"/>
      <c r="AH7" s="13"/>
      <c r="AI7" s="31">
        <v>1</v>
      </c>
      <c r="AJ7" s="31"/>
      <c r="AK7" s="31"/>
      <c r="AL7" s="19">
        <v>1</v>
      </c>
      <c r="AM7" s="19"/>
      <c r="AN7" s="19"/>
      <c r="AO7" s="32">
        <v>1</v>
      </c>
      <c r="AP7" s="32"/>
      <c r="AQ7" s="32"/>
      <c r="AR7" s="33">
        <v>1</v>
      </c>
      <c r="AS7" s="33"/>
      <c r="AT7" s="33"/>
      <c r="AU7" s="19">
        <v>1</v>
      </c>
      <c r="AV7" s="19"/>
      <c r="AW7" s="19"/>
      <c r="AX7" s="34">
        <f t="shared" si="3"/>
        <v>9</v>
      </c>
      <c r="AY7" s="34">
        <f t="shared" si="4"/>
        <v>0</v>
      </c>
      <c r="AZ7" s="34">
        <f t="shared" si="5"/>
        <v>0</v>
      </c>
      <c r="BA7" s="36">
        <f t="shared" si="6"/>
        <v>1</v>
      </c>
      <c r="BB7" s="77">
        <f>VLOOKUP(C7&amp;TEXT(D7,"00"),'House ridership'!$A$3:$M$438,13,0)</f>
        <v>17493</v>
      </c>
      <c r="BC7" s="77">
        <f>VLOOKUP($C7&amp;TEXT($D7,"00"),'House ridership'!$A$3:$M$438,3,0)</f>
        <v>1</v>
      </c>
      <c r="BD7" s="57">
        <v>221</v>
      </c>
      <c r="BE7" s="57" t="s">
        <v>951</v>
      </c>
      <c r="BF7" s="57" t="s">
        <v>1104</v>
      </c>
      <c r="BG7" s="3"/>
      <c r="BH7" s="3"/>
      <c r="BI7" s="34"/>
      <c r="BJ7" s="3"/>
      <c r="BK7" s="76">
        <v>1</v>
      </c>
      <c r="BL7" s="76"/>
    </row>
    <row r="8" spans="1:294" ht="14" customHeight="1" x14ac:dyDescent="0.15">
      <c r="A8" s="3">
        <v>1</v>
      </c>
      <c r="B8" s="3">
        <v>1</v>
      </c>
      <c r="C8" s="3" t="s">
        <v>19</v>
      </c>
      <c r="D8" s="3">
        <v>1</v>
      </c>
      <c r="E8" s="3" t="s">
        <v>8</v>
      </c>
      <c r="F8" s="3" t="s">
        <v>24</v>
      </c>
      <c r="G8" s="3" t="s">
        <v>25</v>
      </c>
      <c r="H8" s="3">
        <v>1988</v>
      </c>
      <c r="I8" s="11">
        <v>1</v>
      </c>
      <c r="J8" s="11">
        <v>0.73299999999999998</v>
      </c>
      <c r="K8" s="13">
        <v>1</v>
      </c>
      <c r="L8" s="14"/>
      <c r="M8" s="14"/>
      <c r="N8" s="16">
        <v>1</v>
      </c>
      <c r="O8" s="17"/>
      <c r="P8" s="17"/>
      <c r="Q8" s="19">
        <v>1</v>
      </c>
      <c r="R8" s="20"/>
      <c r="S8" s="20"/>
      <c r="T8" s="3">
        <f t="shared" si="0"/>
        <v>3</v>
      </c>
      <c r="U8" s="3">
        <f t="shared" si="1"/>
        <v>0</v>
      </c>
      <c r="V8" s="3">
        <f t="shared" si="2"/>
        <v>0</v>
      </c>
      <c r="W8" s="13">
        <v>1</v>
      </c>
      <c r="X8" s="13"/>
      <c r="Y8" s="13"/>
      <c r="Z8" s="16">
        <v>1</v>
      </c>
      <c r="AA8" s="16"/>
      <c r="AB8" s="16"/>
      <c r="AC8" s="19">
        <v>1</v>
      </c>
      <c r="AD8" s="19"/>
      <c r="AE8" s="19"/>
      <c r="AF8" s="13">
        <v>1</v>
      </c>
      <c r="AG8" s="13"/>
      <c r="AH8" s="13"/>
      <c r="AI8" s="31">
        <v>1</v>
      </c>
      <c r="AJ8" s="31"/>
      <c r="AK8" s="31"/>
      <c r="AL8" s="19">
        <v>1</v>
      </c>
      <c r="AM8" s="19"/>
      <c r="AN8" s="19"/>
      <c r="AO8" s="32">
        <v>1</v>
      </c>
      <c r="AP8" s="32"/>
      <c r="AQ8" s="32"/>
      <c r="AR8" s="33">
        <v>1</v>
      </c>
      <c r="AS8" s="33"/>
      <c r="AT8" s="33"/>
      <c r="AU8" s="19">
        <v>1</v>
      </c>
      <c r="AV8" s="19"/>
      <c r="AW8" s="19"/>
      <c r="AX8" s="34">
        <f t="shared" si="3"/>
        <v>9</v>
      </c>
      <c r="AY8" s="34">
        <f t="shared" si="4"/>
        <v>0</v>
      </c>
      <c r="AZ8" s="34">
        <f t="shared" si="5"/>
        <v>0</v>
      </c>
      <c r="BA8" s="36">
        <f t="shared" si="6"/>
        <v>1</v>
      </c>
      <c r="BB8" s="77">
        <f>VLOOKUP(C8&amp;TEXT(D8,"00"),'House ridership'!$A$3:$M$438,13,0)</f>
        <v>101384</v>
      </c>
      <c r="BC8" s="77">
        <f>VLOOKUP($C8&amp;TEXT($D8,"00"),'House ridership'!$A$3:$M$438,3,0)</f>
        <v>3</v>
      </c>
      <c r="BD8" s="57">
        <v>341</v>
      </c>
      <c r="BE8" s="57" t="s">
        <v>951</v>
      </c>
      <c r="BF8" s="57" t="s">
        <v>1197</v>
      </c>
      <c r="BG8" s="3"/>
      <c r="BH8" s="3"/>
      <c r="BI8" s="34"/>
      <c r="BJ8" s="3"/>
      <c r="BK8" s="76">
        <v>1</v>
      </c>
      <c r="BL8" s="76"/>
    </row>
    <row r="9" spans="1:294" ht="14" customHeight="1" x14ac:dyDescent="0.15">
      <c r="A9" s="3">
        <v>1</v>
      </c>
      <c r="B9" s="3">
        <v>1</v>
      </c>
      <c r="C9" s="3" t="s">
        <v>19</v>
      </c>
      <c r="D9" s="3">
        <v>2</v>
      </c>
      <c r="E9" s="3" t="s">
        <v>8</v>
      </c>
      <c r="F9" s="3" t="s">
        <v>26</v>
      </c>
      <c r="G9" s="3" t="s">
        <v>27</v>
      </c>
      <c r="H9" s="3">
        <v>1996</v>
      </c>
      <c r="I9" s="11">
        <v>1</v>
      </c>
      <c r="J9" s="11">
        <v>0.98199999999999998</v>
      </c>
      <c r="K9" s="13">
        <v>1</v>
      </c>
      <c r="L9" s="14"/>
      <c r="M9" s="14"/>
      <c r="N9" s="16">
        <v>1</v>
      </c>
      <c r="O9" s="17"/>
      <c r="P9" s="17"/>
      <c r="Q9" s="19">
        <v>1</v>
      </c>
      <c r="R9" s="20"/>
      <c r="S9" s="20"/>
      <c r="T9" s="3">
        <f t="shared" si="0"/>
        <v>3</v>
      </c>
      <c r="U9" s="3">
        <f t="shared" si="1"/>
        <v>0</v>
      </c>
      <c r="V9" s="3">
        <f t="shared" si="2"/>
        <v>0</v>
      </c>
      <c r="W9" s="13">
        <v>1</v>
      </c>
      <c r="X9" s="13"/>
      <c r="Y9" s="13"/>
      <c r="Z9" s="16">
        <v>1</v>
      </c>
      <c r="AA9" s="16"/>
      <c r="AB9" s="16"/>
      <c r="AC9" s="19">
        <v>1</v>
      </c>
      <c r="AD9" s="19"/>
      <c r="AE9" s="19"/>
      <c r="AF9" s="13">
        <v>1</v>
      </c>
      <c r="AG9" s="13"/>
      <c r="AH9" s="13"/>
      <c r="AI9" s="31">
        <v>1</v>
      </c>
      <c r="AJ9" s="31"/>
      <c r="AK9" s="31"/>
      <c r="AL9" s="19">
        <v>1</v>
      </c>
      <c r="AM9" s="19"/>
      <c r="AN9" s="19"/>
      <c r="AO9" s="32">
        <v>1</v>
      </c>
      <c r="AP9" s="32"/>
      <c r="AQ9" s="32"/>
      <c r="AR9" s="33">
        <v>1</v>
      </c>
      <c r="AS9" s="33"/>
      <c r="AT9" s="33"/>
      <c r="AU9" s="19">
        <v>1</v>
      </c>
      <c r="AV9" s="19"/>
      <c r="AW9" s="19"/>
      <c r="AX9" s="34">
        <f t="shared" si="3"/>
        <v>9</v>
      </c>
      <c r="AY9" s="34">
        <f t="shared" si="4"/>
        <v>0</v>
      </c>
      <c r="AZ9" s="34">
        <f t="shared" si="5"/>
        <v>0</v>
      </c>
      <c r="BA9" s="36">
        <f t="shared" si="6"/>
        <v>1</v>
      </c>
      <c r="BB9" s="77">
        <f>VLOOKUP(C9&amp;TEXT(D9,"00"),'House ridership'!$A$3:$M$438,13,0)</f>
        <v>29234</v>
      </c>
      <c r="BC9" s="77">
        <f>VLOOKUP($C9&amp;TEXT($D9,"00"),'House ridership'!$A$3:$M$438,3,0)</f>
        <v>4</v>
      </c>
      <c r="BD9" s="57">
        <v>438</v>
      </c>
      <c r="BE9" s="57" t="s">
        <v>951</v>
      </c>
      <c r="BF9" s="57" t="s">
        <v>1198</v>
      </c>
      <c r="BG9" s="3"/>
      <c r="BH9" s="3"/>
      <c r="BI9" s="34"/>
      <c r="BJ9" s="3"/>
      <c r="BK9" s="76">
        <v>1</v>
      </c>
      <c r="BL9" s="76"/>
    </row>
    <row r="10" spans="1:294" ht="14" customHeight="1" x14ac:dyDescent="0.15">
      <c r="A10" s="3">
        <v>1</v>
      </c>
      <c r="B10" s="3">
        <v>1</v>
      </c>
      <c r="C10" s="3" t="s">
        <v>19</v>
      </c>
      <c r="D10" s="3">
        <v>3</v>
      </c>
      <c r="E10" s="3" t="s">
        <v>8</v>
      </c>
      <c r="F10" s="3" t="s">
        <v>20</v>
      </c>
      <c r="G10" s="3" t="s">
        <v>21</v>
      </c>
      <c r="H10" s="3">
        <v>2007</v>
      </c>
      <c r="I10" s="11">
        <v>0.63</v>
      </c>
      <c r="J10" s="11">
        <v>0.68700000000000006</v>
      </c>
      <c r="K10" s="14"/>
      <c r="L10" s="13">
        <v>1</v>
      </c>
      <c r="M10" s="14"/>
      <c r="N10" s="16">
        <v>1</v>
      </c>
      <c r="O10" s="17"/>
      <c r="P10" s="17"/>
      <c r="Q10" s="19">
        <v>1</v>
      </c>
      <c r="R10" s="20"/>
      <c r="S10" s="20"/>
      <c r="T10" s="3">
        <f t="shared" si="0"/>
        <v>2</v>
      </c>
      <c r="U10" s="3">
        <f t="shared" si="1"/>
        <v>1</v>
      </c>
      <c r="V10" s="3">
        <f t="shared" si="2"/>
        <v>0</v>
      </c>
      <c r="W10" s="13">
        <v>1</v>
      </c>
      <c r="X10" s="13"/>
      <c r="Y10" s="13"/>
      <c r="Z10" s="16">
        <v>1</v>
      </c>
      <c r="AA10" s="16"/>
      <c r="AB10" s="16"/>
      <c r="AC10" s="19">
        <v>1</v>
      </c>
      <c r="AD10" s="19"/>
      <c r="AE10" s="19"/>
      <c r="AF10" s="13">
        <v>1</v>
      </c>
      <c r="AG10" s="13"/>
      <c r="AH10" s="13"/>
      <c r="AI10" s="31">
        <v>1</v>
      </c>
      <c r="AJ10" s="31"/>
      <c r="AK10" s="31"/>
      <c r="AL10" s="19">
        <v>1</v>
      </c>
      <c r="AM10" s="19"/>
      <c r="AN10" s="19"/>
      <c r="AO10" s="32">
        <v>1</v>
      </c>
      <c r="AP10" s="32"/>
      <c r="AQ10" s="32"/>
      <c r="AR10" s="33">
        <v>1</v>
      </c>
      <c r="AS10" s="33"/>
      <c r="AT10" s="33"/>
      <c r="AU10" s="19">
        <v>1</v>
      </c>
      <c r="AV10" s="19"/>
      <c r="AW10" s="19"/>
      <c r="AX10" s="34">
        <f t="shared" si="3"/>
        <v>9</v>
      </c>
      <c r="AY10" s="34">
        <f t="shared" si="4"/>
        <v>0</v>
      </c>
      <c r="AZ10" s="34">
        <f t="shared" si="5"/>
        <v>0</v>
      </c>
      <c r="BA10" s="36">
        <f t="shared" si="6"/>
        <v>1</v>
      </c>
      <c r="BB10" s="77">
        <f>VLOOKUP(C10&amp;TEXT(D10,"00"),'House ridership'!$A$3:$M$438,13,0)</f>
        <v>44510</v>
      </c>
      <c r="BC10" s="77">
        <f>VLOOKUP($C10&amp;TEXT($D10,"00"),'House ridership'!$A$3:$M$438,3,0)</f>
        <v>1</v>
      </c>
      <c r="BD10" s="57">
        <v>1714</v>
      </c>
      <c r="BE10" s="57" t="s">
        <v>953</v>
      </c>
      <c r="BF10" s="57" t="s">
        <v>1199</v>
      </c>
      <c r="BG10" s="3"/>
      <c r="BH10" s="3"/>
      <c r="BI10" s="34"/>
      <c r="BJ10" s="3"/>
      <c r="BK10" s="76">
        <v>1</v>
      </c>
      <c r="BL10" s="76"/>
    </row>
    <row r="11" spans="1:294" ht="14" customHeight="1" x14ac:dyDescent="0.15">
      <c r="A11" s="3">
        <v>1</v>
      </c>
      <c r="B11" s="3">
        <v>1</v>
      </c>
      <c r="C11" s="3" t="s">
        <v>19</v>
      </c>
      <c r="D11" s="3">
        <v>4</v>
      </c>
      <c r="E11" s="3" t="s">
        <v>8</v>
      </c>
      <c r="F11" s="3" t="s">
        <v>30</v>
      </c>
      <c r="G11" s="3" t="s">
        <v>31</v>
      </c>
      <c r="H11" s="3">
        <v>2012</v>
      </c>
      <c r="I11" s="11">
        <v>1</v>
      </c>
      <c r="J11" s="11">
        <v>0.70099999999999996</v>
      </c>
      <c r="K11" s="13">
        <v>1</v>
      </c>
      <c r="L11" s="14"/>
      <c r="M11" s="14"/>
      <c r="N11" s="16">
        <v>1</v>
      </c>
      <c r="O11" s="17"/>
      <c r="P11" s="17"/>
      <c r="Q11" s="19">
        <v>1</v>
      </c>
      <c r="R11" s="20"/>
      <c r="S11" s="20"/>
      <c r="T11" s="3">
        <f t="shared" si="0"/>
        <v>3</v>
      </c>
      <c r="U11" s="3">
        <f t="shared" si="1"/>
        <v>0</v>
      </c>
      <c r="V11" s="3">
        <f t="shared" si="2"/>
        <v>0</v>
      </c>
      <c r="W11" s="13">
        <v>1</v>
      </c>
      <c r="X11" s="13"/>
      <c r="Y11" s="13"/>
      <c r="Z11" s="16">
        <v>1</v>
      </c>
      <c r="AA11" s="16"/>
      <c r="AB11" s="16"/>
      <c r="AC11" s="19">
        <v>1</v>
      </c>
      <c r="AD11" s="19"/>
      <c r="AE11" s="19"/>
      <c r="AF11" s="13">
        <v>1</v>
      </c>
      <c r="AG11" s="13"/>
      <c r="AH11" s="13"/>
      <c r="AI11" s="31">
        <v>1</v>
      </c>
      <c r="AJ11" s="31"/>
      <c r="AK11" s="31"/>
      <c r="AL11" s="19">
        <v>1</v>
      </c>
      <c r="AM11" s="19"/>
      <c r="AN11" s="19"/>
      <c r="AO11" s="32">
        <v>1</v>
      </c>
      <c r="AP11" s="32"/>
      <c r="AQ11" s="32"/>
      <c r="AR11" s="33">
        <v>1</v>
      </c>
      <c r="AS11" s="33"/>
      <c r="AT11" s="33"/>
      <c r="AU11" s="19">
        <v>1</v>
      </c>
      <c r="AV11" s="19"/>
      <c r="AW11" s="19"/>
      <c r="AX11" s="34">
        <f t="shared" si="3"/>
        <v>9</v>
      </c>
      <c r="AY11" s="34">
        <f t="shared" si="4"/>
        <v>0</v>
      </c>
      <c r="AZ11" s="34">
        <f t="shared" si="5"/>
        <v>0</v>
      </c>
      <c r="BA11" s="36">
        <f t="shared" si="6"/>
        <v>1</v>
      </c>
      <c r="BB11" s="77">
        <f>VLOOKUP(C11&amp;TEXT(D11,"00"),'House ridership'!$A$3:$M$438,13,0)</f>
        <v>0</v>
      </c>
      <c r="BC11" s="77">
        <f>VLOOKUP($C11&amp;TEXT($D11,"00"),'House ridership'!$A$3:$M$438,3,0)</f>
        <v>0</v>
      </c>
      <c r="BD11" s="57">
        <v>434</v>
      </c>
      <c r="BE11" s="57" t="s">
        <v>951</v>
      </c>
      <c r="BF11" s="57" t="s">
        <v>1200</v>
      </c>
      <c r="BG11" s="3"/>
      <c r="BH11" s="3"/>
      <c r="BI11" s="34"/>
      <c r="BJ11" s="3"/>
      <c r="BK11" s="76">
        <v>1</v>
      </c>
      <c r="BL11" s="76"/>
    </row>
    <row r="12" spans="1:294" ht="14" customHeight="1" x14ac:dyDescent="0.15">
      <c r="A12" s="3">
        <v>1</v>
      </c>
      <c r="B12" s="3">
        <v>1</v>
      </c>
      <c r="C12" s="3" t="s">
        <v>19</v>
      </c>
      <c r="D12" s="3">
        <v>5</v>
      </c>
      <c r="E12" s="3" t="s">
        <v>8</v>
      </c>
      <c r="F12" s="3" t="s">
        <v>22</v>
      </c>
      <c r="G12" s="3" t="s">
        <v>23</v>
      </c>
      <c r="H12" s="3">
        <v>2013</v>
      </c>
      <c r="I12" s="11">
        <v>1</v>
      </c>
      <c r="J12" s="11">
        <v>0.98599999999999999</v>
      </c>
      <c r="K12" s="14"/>
      <c r="L12" s="14"/>
      <c r="M12" s="13">
        <v>1</v>
      </c>
      <c r="N12" s="16">
        <v>1</v>
      </c>
      <c r="O12" s="17"/>
      <c r="P12" s="17"/>
      <c r="Q12" s="19">
        <v>1</v>
      </c>
      <c r="R12" s="20"/>
      <c r="S12" s="20"/>
      <c r="T12" s="3">
        <f t="shared" si="0"/>
        <v>2</v>
      </c>
      <c r="U12" s="3">
        <f t="shared" si="1"/>
        <v>0</v>
      </c>
      <c r="V12" s="3">
        <f t="shared" si="2"/>
        <v>1</v>
      </c>
      <c r="W12" s="13">
        <v>1</v>
      </c>
      <c r="X12" s="13"/>
      <c r="Y12" s="13"/>
      <c r="Z12" s="16">
        <v>1</v>
      </c>
      <c r="AA12" s="16"/>
      <c r="AB12" s="16"/>
      <c r="AC12" s="19">
        <v>1</v>
      </c>
      <c r="AD12" s="19"/>
      <c r="AE12" s="19"/>
      <c r="AF12" s="13">
        <v>1</v>
      </c>
      <c r="AG12" s="13"/>
      <c r="AH12" s="13"/>
      <c r="AI12" s="31">
        <v>1</v>
      </c>
      <c r="AJ12" s="31"/>
      <c r="AK12" s="31"/>
      <c r="AL12" s="19">
        <v>1</v>
      </c>
      <c r="AM12" s="19"/>
      <c r="AN12" s="19"/>
      <c r="AO12" s="32">
        <v>1</v>
      </c>
      <c r="AP12" s="32"/>
      <c r="AQ12" s="32"/>
      <c r="AR12" s="33">
        <v>1</v>
      </c>
      <c r="AS12" s="33"/>
      <c r="AT12" s="33"/>
      <c r="AU12" s="19">
        <v>1</v>
      </c>
      <c r="AV12" s="19"/>
      <c r="AW12" s="19"/>
      <c r="AX12" s="34">
        <f t="shared" si="3"/>
        <v>9</v>
      </c>
      <c r="AY12" s="34">
        <f t="shared" si="4"/>
        <v>0</v>
      </c>
      <c r="AZ12" s="34">
        <f t="shared" si="5"/>
        <v>0</v>
      </c>
      <c r="BA12" s="36">
        <f t="shared" si="6"/>
        <v>1</v>
      </c>
      <c r="BB12" s="77">
        <f>VLOOKUP(C12&amp;TEXT(D12,"00"),'House ridership'!$A$3:$M$438,13,0)</f>
        <v>23377</v>
      </c>
      <c r="BC12" s="77">
        <f>VLOOKUP($C12&amp;TEXT($D12,"00"),'House ridership'!$A$3:$M$438,3,0)</f>
        <v>2</v>
      </c>
      <c r="BD12" s="57">
        <v>1415</v>
      </c>
      <c r="BE12" s="57" t="s">
        <v>953</v>
      </c>
      <c r="BF12" s="57" t="s">
        <v>1201</v>
      </c>
      <c r="BG12" s="3"/>
      <c r="BH12" s="3"/>
      <c r="BI12" s="34"/>
      <c r="BJ12" s="3"/>
      <c r="BK12" s="76">
        <v>1</v>
      </c>
      <c r="BL12" s="76"/>
    </row>
    <row r="13" spans="1:294" ht="14" customHeight="1" x14ac:dyDescent="0.15">
      <c r="A13" s="3">
        <v>1</v>
      </c>
      <c r="B13" s="3">
        <v>1</v>
      </c>
      <c r="C13" s="3" t="s">
        <v>19</v>
      </c>
      <c r="D13" s="3">
        <v>6</v>
      </c>
      <c r="E13" s="3" t="s">
        <v>8</v>
      </c>
      <c r="F13" s="3" t="s">
        <v>650</v>
      </c>
      <c r="G13" s="3" t="s">
        <v>651</v>
      </c>
      <c r="H13" s="3">
        <v>2014</v>
      </c>
      <c r="I13" s="11">
        <v>0.54600000000000004</v>
      </c>
      <c r="J13" s="11">
        <v>0.98399999999999999</v>
      </c>
      <c r="K13" s="28"/>
      <c r="L13" s="29"/>
      <c r="M13" s="29"/>
      <c r="N13" s="29"/>
      <c r="O13" s="28"/>
      <c r="P13" s="29"/>
      <c r="Q13" s="29"/>
      <c r="R13" s="28"/>
      <c r="S13" s="29"/>
      <c r="T13" s="28"/>
      <c r="U13" s="3"/>
      <c r="V13" s="3"/>
      <c r="W13" s="13">
        <v>1</v>
      </c>
      <c r="X13" s="13"/>
      <c r="Y13" s="13"/>
      <c r="Z13" s="16">
        <v>1</v>
      </c>
      <c r="AA13" s="16"/>
      <c r="AB13" s="16"/>
      <c r="AC13" s="19">
        <v>1</v>
      </c>
      <c r="AD13" s="19"/>
      <c r="AE13" s="19"/>
      <c r="AF13" s="13">
        <v>1</v>
      </c>
      <c r="AG13" s="13"/>
      <c r="AH13" s="13"/>
      <c r="AI13" s="31">
        <v>1</v>
      </c>
      <c r="AJ13" s="31"/>
      <c r="AK13" s="31"/>
      <c r="AL13" s="19">
        <v>1</v>
      </c>
      <c r="AM13" s="19"/>
      <c r="AN13" s="19"/>
      <c r="AO13" s="32">
        <v>1</v>
      </c>
      <c r="AP13" s="32"/>
      <c r="AQ13" s="32"/>
      <c r="AR13" s="33">
        <v>1</v>
      </c>
      <c r="AS13" s="33"/>
      <c r="AT13" s="33"/>
      <c r="AU13" s="19">
        <v>1</v>
      </c>
      <c r="AV13" s="19"/>
      <c r="AW13" s="19"/>
      <c r="AX13" s="34">
        <f t="shared" si="3"/>
        <v>9</v>
      </c>
      <c r="AY13" s="34">
        <f t="shared" si="4"/>
        <v>0</v>
      </c>
      <c r="AZ13" s="34">
        <f t="shared" si="5"/>
        <v>0</v>
      </c>
      <c r="BA13" s="36">
        <f t="shared" si="6"/>
        <v>1</v>
      </c>
      <c r="BB13" s="77">
        <f>VLOOKUP(C13&amp;TEXT(D13,"00"),'House ridership'!$A$3:$M$438,13,0)</f>
        <v>0</v>
      </c>
      <c r="BC13" s="77">
        <f>VLOOKUP($C13&amp;TEXT($D13,"00"),'House ridership'!$A$3:$M$438,3,0)</f>
        <v>0</v>
      </c>
      <c r="BD13" s="57">
        <v>1408</v>
      </c>
      <c r="BE13" s="57" t="s">
        <v>953</v>
      </c>
      <c r="BF13" s="57" t="s">
        <v>1202</v>
      </c>
      <c r="BG13" s="3"/>
      <c r="BH13" s="3"/>
      <c r="BI13" s="34"/>
      <c r="BJ13" s="3"/>
      <c r="BK13" s="76">
        <v>1</v>
      </c>
      <c r="BL13" s="76"/>
    </row>
    <row r="14" spans="1:294" ht="14" customHeight="1" x14ac:dyDescent="0.15">
      <c r="A14" s="3">
        <v>1</v>
      </c>
      <c r="B14" s="3">
        <v>1</v>
      </c>
      <c r="C14" s="3" t="s">
        <v>19</v>
      </c>
      <c r="D14" s="3">
        <v>8</v>
      </c>
      <c r="E14" s="3" t="s">
        <v>8</v>
      </c>
      <c r="F14" s="3" t="s">
        <v>28</v>
      </c>
      <c r="G14" s="3" t="s">
        <v>29</v>
      </c>
      <c r="H14" s="3">
        <v>1998</v>
      </c>
      <c r="I14" s="11">
        <v>1</v>
      </c>
      <c r="J14" s="11">
        <v>0.72399999999999998</v>
      </c>
      <c r="K14" s="13">
        <v>1</v>
      </c>
      <c r="L14" s="14"/>
      <c r="M14" s="14"/>
      <c r="N14" s="16">
        <v>1</v>
      </c>
      <c r="O14" s="17"/>
      <c r="P14" s="17"/>
      <c r="Q14" s="19">
        <v>1</v>
      </c>
      <c r="R14" s="20"/>
      <c r="S14" s="20"/>
      <c r="T14" s="3">
        <f t="shared" ref="T14:V18" si="7">K14+N14+Q14</f>
        <v>3</v>
      </c>
      <c r="U14" s="3">
        <f t="shared" si="7"/>
        <v>0</v>
      </c>
      <c r="V14" s="3">
        <f t="shared" si="7"/>
        <v>0</v>
      </c>
      <c r="W14" s="13">
        <v>1</v>
      </c>
      <c r="X14" s="13"/>
      <c r="Y14" s="13"/>
      <c r="Z14" s="16">
        <v>1</v>
      </c>
      <c r="AA14" s="16"/>
      <c r="AB14" s="16"/>
      <c r="AC14" s="19">
        <v>1</v>
      </c>
      <c r="AD14" s="19"/>
      <c r="AE14" s="19"/>
      <c r="AF14" s="13">
        <v>1</v>
      </c>
      <c r="AG14" s="13"/>
      <c r="AH14" s="13"/>
      <c r="AI14" s="31">
        <v>1</v>
      </c>
      <c r="AJ14" s="31"/>
      <c r="AK14" s="31"/>
      <c r="AL14" s="19">
        <v>1</v>
      </c>
      <c r="AM14" s="19"/>
      <c r="AN14" s="19"/>
      <c r="AO14" s="32">
        <v>1</v>
      </c>
      <c r="AP14" s="32"/>
      <c r="AQ14" s="32"/>
      <c r="AR14" s="33">
        <v>1</v>
      </c>
      <c r="AS14" s="33"/>
      <c r="AT14" s="33"/>
      <c r="AU14" s="19">
        <v>1</v>
      </c>
      <c r="AV14" s="19"/>
      <c r="AW14" s="19"/>
      <c r="AX14" s="34">
        <f t="shared" si="3"/>
        <v>9</v>
      </c>
      <c r="AY14" s="34">
        <f t="shared" si="4"/>
        <v>0</v>
      </c>
      <c r="AZ14" s="34">
        <f t="shared" si="5"/>
        <v>0</v>
      </c>
      <c r="BA14" s="36">
        <f t="shared" si="6"/>
        <v>1</v>
      </c>
      <c r="BB14" s="77">
        <f>VLOOKUP(C14&amp;TEXT(D14,"00"),'House ridership'!$A$3:$M$438,13,0)</f>
        <v>2416702</v>
      </c>
      <c r="BC14" s="77">
        <f>VLOOKUP($C14&amp;TEXT($D14,"00"),'House ridership'!$A$3:$M$438,3,0)</f>
        <v>3</v>
      </c>
      <c r="BD14" s="57">
        <v>1414</v>
      </c>
      <c r="BE14" s="57" t="s">
        <v>953</v>
      </c>
      <c r="BF14" s="57" t="s">
        <v>1203</v>
      </c>
      <c r="BG14" s="3"/>
      <c r="BH14" s="3"/>
      <c r="BI14" s="34"/>
      <c r="BJ14" s="3"/>
      <c r="BK14" s="76">
        <v>1</v>
      </c>
      <c r="BL14" s="76"/>
    </row>
    <row r="15" spans="1:294" ht="14" customHeight="1" x14ac:dyDescent="0.15">
      <c r="A15" s="3">
        <v>1</v>
      </c>
      <c r="B15" s="3">
        <v>1</v>
      </c>
      <c r="C15" s="3" t="s">
        <v>19</v>
      </c>
      <c r="D15" s="3">
        <v>9</v>
      </c>
      <c r="E15" s="3" t="s">
        <v>8</v>
      </c>
      <c r="F15" s="3" t="s">
        <v>32</v>
      </c>
      <c r="G15" s="3" t="s">
        <v>33</v>
      </c>
      <c r="H15" s="3">
        <v>2001</v>
      </c>
      <c r="I15" s="11">
        <v>0.55000000000000004</v>
      </c>
      <c r="J15" s="11">
        <v>0.55700000000000005</v>
      </c>
      <c r="K15" s="13">
        <v>1</v>
      </c>
      <c r="L15" s="14"/>
      <c r="M15" s="14"/>
      <c r="N15" s="16">
        <v>1</v>
      </c>
      <c r="O15" s="17"/>
      <c r="P15" s="17"/>
      <c r="Q15" s="19">
        <v>1</v>
      </c>
      <c r="R15" s="20"/>
      <c r="S15" s="20"/>
      <c r="T15" s="3">
        <f t="shared" si="7"/>
        <v>3</v>
      </c>
      <c r="U15" s="3">
        <f t="shared" si="7"/>
        <v>0</v>
      </c>
      <c r="V15" s="3">
        <f t="shared" si="7"/>
        <v>0</v>
      </c>
      <c r="W15" s="13">
        <v>1</v>
      </c>
      <c r="X15" s="13"/>
      <c r="Y15" s="13"/>
      <c r="Z15" s="16">
        <v>1</v>
      </c>
      <c r="AA15" s="16"/>
      <c r="AB15" s="16"/>
      <c r="AC15" s="19">
        <v>1</v>
      </c>
      <c r="AD15" s="19"/>
      <c r="AE15" s="19"/>
      <c r="AF15" s="13">
        <v>1</v>
      </c>
      <c r="AG15" s="13"/>
      <c r="AH15" s="13"/>
      <c r="AI15" s="31">
        <v>1</v>
      </c>
      <c r="AJ15" s="31"/>
      <c r="AK15" s="31"/>
      <c r="AL15" s="19">
        <v>1</v>
      </c>
      <c r="AM15" s="19"/>
      <c r="AN15" s="19"/>
      <c r="AO15" s="32">
        <v>1</v>
      </c>
      <c r="AP15" s="32"/>
      <c r="AQ15" s="32"/>
      <c r="AR15" s="33">
        <v>1</v>
      </c>
      <c r="AS15" s="33"/>
      <c r="AT15" s="33"/>
      <c r="AU15" s="19">
        <v>1</v>
      </c>
      <c r="AV15" s="19"/>
      <c r="AW15" s="19"/>
      <c r="AX15" s="34">
        <f t="shared" si="3"/>
        <v>9</v>
      </c>
      <c r="AY15" s="34">
        <f t="shared" si="4"/>
        <v>0</v>
      </c>
      <c r="AZ15" s="34">
        <f t="shared" si="5"/>
        <v>0</v>
      </c>
      <c r="BA15" s="36">
        <f t="shared" si="6"/>
        <v>1</v>
      </c>
      <c r="BB15" s="77">
        <f>VLOOKUP(C15&amp;TEXT(D15,"00"),'House ridership'!$A$3:$M$438,13,0)</f>
        <v>0</v>
      </c>
      <c r="BC15" s="77">
        <f>VLOOKUP($C15&amp;TEXT($D15,"00"),'House ridership'!$A$3:$M$438,3,0)</f>
        <v>0</v>
      </c>
      <c r="BD15" s="57">
        <v>2268</v>
      </c>
      <c r="BE15" s="57" t="s">
        <v>967</v>
      </c>
      <c r="BF15" s="57" t="s">
        <v>1204</v>
      </c>
      <c r="BG15" s="3"/>
      <c r="BH15" s="3"/>
      <c r="BI15" s="34"/>
      <c r="BJ15" s="3"/>
      <c r="BK15" s="76">
        <v>1</v>
      </c>
      <c r="BL15" s="76"/>
    </row>
    <row r="16" spans="1:294" ht="14" customHeight="1" x14ac:dyDescent="0.15">
      <c r="A16" s="3">
        <v>1</v>
      </c>
      <c r="B16" s="3">
        <v>1</v>
      </c>
      <c r="C16" s="3" t="s">
        <v>19</v>
      </c>
      <c r="D16" s="3">
        <v>7</v>
      </c>
      <c r="E16" s="3" t="s">
        <v>8</v>
      </c>
      <c r="F16" s="3" t="s">
        <v>34</v>
      </c>
      <c r="G16" s="3" t="s">
        <v>35</v>
      </c>
      <c r="H16" s="3">
        <v>2010</v>
      </c>
      <c r="I16" s="11">
        <v>1</v>
      </c>
      <c r="J16" s="11">
        <v>0.98599999999999999</v>
      </c>
      <c r="K16" s="13">
        <v>1</v>
      </c>
      <c r="L16" s="14"/>
      <c r="M16" s="14"/>
      <c r="N16" s="16">
        <v>1</v>
      </c>
      <c r="O16" s="17"/>
      <c r="P16" s="17"/>
      <c r="Q16" s="19">
        <v>1</v>
      </c>
      <c r="R16" s="20"/>
      <c r="S16" s="20"/>
      <c r="T16" s="3">
        <f t="shared" si="7"/>
        <v>3</v>
      </c>
      <c r="U16" s="3">
        <f t="shared" si="7"/>
        <v>0</v>
      </c>
      <c r="V16" s="3">
        <f t="shared" si="7"/>
        <v>0</v>
      </c>
      <c r="W16" s="13">
        <v>1</v>
      </c>
      <c r="X16" s="13"/>
      <c r="Y16" s="13"/>
      <c r="Z16" s="16">
        <v>1</v>
      </c>
      <c r="AA16" s="16"/>
      <c r="AB16" s="16"/>
      <c r="AC16" s="19">
        <v>1</v>
      </c>
      <c r="AD16" s="19"/>
      <c r="AE16" s="19"/>
      <c r="AF16" s="13">
        <v>1</v>
      </c>
      <c r="AG16" s="13"/>
      <c r="AH16" s="13"/>
      <c r="AI16" s="31">
        <v>1</v>
      </c>
      <c r="AJ16" s="31"/>
      <c r="AK16" s="31"/>
      <c r="AL16" s="19">
        <v>1</v>
      </c>
      <c r="AM16" s="19"/>
      <c r="AN16" s="19"/>
      <c r="AO16" s="32">
        <v>1</v>
      </c>
      <c r="AP16" s="32"/>
      <c r="AQ16" s="32"/>
      <c r="AR16" s="33">
        <v>1</v>
      </c>
      <c r="AS16" s="33"/>
      <c r="AT16" s="33"/>
      <c r="AU16" s="19">
        <v>1</v>
      </c>
      <c r="AV16" s="19"/>
      <c r="AW16" s="19"/>
      <c r="AX16" s="34">
        <f t="shared" si="3"/>
        <v>9</v>
      </c>
      <c r="AY16" s="34">
        <f t="shared" si="4"/>
        <v>0</v>
      </c>
      <c r="AZ16" s="34">
        <f t="shared" si="5"/>
        <v>0</v>
      </c>
      <c r="BA16" s="36">
        <f t="shared" si="6"/>
        <v>1</v>
      </c>
      <c r="BB16" s="77">
        <f>VLOOKUP(C16&amp;TEXT(D16,"00"),'House ridership'!$A$3:$M$438,13,0)</f>
        <v>604706</v>
      </c>
      <c r="BC16" s="77">
        <f>VLOOKUP($C16&amp;TEXT($D16,"00"),'House ridership'!$A$3:$M$438,3,0)</f>
        <v>1</v>
      </c>
      <c r="BD16" s="57">
        <v>2351</v>
      </c>
      <c r="BE16" s="57" t="s">
        <v>967</v>
      </c>
      <c r="BF16" s="57" t="s">
        <v>1205</v>
      </c>
      <c r="BG16" s="3"/>
      <c r="BH16" s="3"/>
      <c r="BI16" s="34"/>
      <c r="BJ16" s="3"/>
      <c r="BK16" s="76">
        <v>1</v>
      </c>
      <c r="BL16" s="76"/>
    </row>
    <row r="17" spans="1:64" ht="14" customHeight="1" x14ac:dyDescent="0.15">
      <c r="A17" s="3">
        <v>1</v>
      </c>
      <c r="B17" s="3">
        <v>1</v>
      </c>
      <c r="C17" s="3" t="s">
        <v>36</v>
      </c>
      <c r="D17" s="3">
        <v>1</v>
      </c>
      <c r="E17" s="3" t="s">
        <v>8</v>
      </c>
      <c r="F17" s="3" t="s">
        <v>37</v>
      </c>
      <c r="G17" s="3" t="s">
        <v>38</v>
      </c>
      <c r="H17" s="3">
        <v>2008</v>
      </c>
      <c r="I17" s="11">
        <v>0.60399999999999998</v>
      </c>
      <c r="J17" s="11">
        <v>0.57999999999999996</v>
      </c>
      <c r="K17" s="13">
        <v>1</v>
      </c>
      <c r="L17" s="14"/>
      <c r="M17" s="14"/>
      <c r="N17" s="16">
        <v>1</v>
      </c>
      <c r="O17" s="17"/>
      <c r="P17" s="17"/>
      <c r="Q17" s="19">
        <v>1</v>
      </c>
      <c r="R17" s="20"/>
      <c r="S17" s="20"/>
      <c r="T17" s="3">
        <f t="shared" si="7"/>
        <v>3</v>
      </c>
      <c r="U17" s="3">
        <f t="shared" si="7"/>
        <v>0</v>
      </c>
      <c r="V17" s="3">
        <f t="shared" si="7"/>
        <v>0</v>
      </c>
      <c r="W17" s="13">
        <v>1</v>
      </c>
      <c r="X17" s="13"/>
      <c r="Y17" s="13"/>
      <c r="Z17" s="16">
        <v>1</v>
      </c>
      <c r="AA17" s="16"/>
      <c r="AB17" s="16"/>
      <c r="AC17" s="19">
        <v>1</v>
      </c>
      <c r="AD17" s="19"/>
      <c r="AE17" s="19"/>
      <c r="AF17" s="13">
        <v>1</v>
      </c>
      <c r="AG17" s="13"/>
      <c r="AH17" s="13"/>
      <c r="AI17" s="31">
        <v>1</v>
      </c>
      <c r="AJ17" s="31"/>
      <c r="AK17" s="31"/>
      <c r="AL17" s="19">
        <v>1</v>
      </c>
      <c r="AM17" s="19"/>
      <c r="AN17" s="19"/>
      <c r="AO17" s="32">
        <v>1</v>
      </c>
      <c r="AP17" s="32"/>
      <c r="AQ17" s="32"/>
      <c r="AR17" s="33">
        <v>1</v>
      </c>
      <c r="AS17" s="33"/>
      <c r="AT17" s="33"/>
      <c r="AU17" s="19">
        <v>1</v>
      </c>
      <c r="AV17" s="19"/>
      <c r="AW17" s="19"/>
      <c r="AX17" s="34">
        <f t="shared" si="3"/>
        <v>9</v>
      </c>
      <c r="AY17" s="34">
        <f t="shared" si="4"/>
        <v>0</v>
      </c>
      <c r="AZ17" s="34">
        <f t="shared" si="5"/>
        <v>0</v>
      </c>
      <c r="BA17" s="36">
        <f t="shared" si="6"/>
        <v>1</v>
      </c>
      <c r="BB17" s="77">
        <f>VLOOKUP(C17&amp;TEXT(D17,"00"),'House ridership'!$A$3:$M$438,13,0)</f>
        <v>308580</v>
      </c>
      <c r="BC17" s="77">
        <f>VLOOKUP($C17&amp;TEXT($D17,"00"),'House ridership'!$A$3:$M$438,3,0)</f>
        <v>6</v>
      </c>
      <c r="BD17" s="57">
        <v>2162</v>
      </c>
      <c r="BE17" s="57" t="s">
        <v>967</v>
      </c>
      <c r="BF17" s="57" t="s">
        <v>1214</v>
      </c>
      <c r="BG17" s="3"/>
      <c r="BH17" s="3"/>
      <c r="BI17" s="34"/>
      <c r="BJ17" s="3"/>
      <c r="BK17" s="76">
        <v>1</v>
      </c>
      <c r="BL17" s="76"/>
    </row>
    <row r="18" spans="1:64" ht="14" customHeight="1" x14ac:dyDescent="0.15">
      <c r="A18" s="3">
        <v>1</v>
      </c>
      <c r="B18" s="3">
        <v>1</v>
      </c>
      <c r="C18" s="3" t="s">
        <v>39</v>
      </c>
      <c r="D18" s="3">
        <v>2</v>
      </c>
      <c r="E18" s="3" t="s">
        <v>8</v>
      </c>
      <c r="F18" s="3" t="s">
        <v>40</v>
      </c>
      <c r="G18" s="3" t="s">
        <v>895</v>
      </c>
      <c r="H18" s="3">
        <v>2012</v>
      </c>
      <c r="I18" s="11">
        <v>0.55000000000000004</v>
      </c>
      <c r="J18" s="11">
        <v>0.498</v>
      </c>
      <c r="K18" s="13">
        <v>1</v>
      </c>
      <c r="L18" s="14"/>
      <c r="M18" s="14"/>
      <c r="N18" s="16">
        <v>1</v>
      </c>
      <c r="O18" s="17"/>
      <c r="P18" s="17"/>
      <c r="Q18" s="19">
        <v>1</v>
      </c>
      <c r="R18" s="20"/>
      <c r="S18" s="20"/>
      <c r="T18" s="3">
        <f t="shared" si="7"/>
        <v>3</v>
      </c>
      <c r="U18" s="3">
        <f t="shared" si="7"/>
        <v>0</v>
      </c>
      <c r="V18" s="3">
        <f t="shared" si="7"/>
        <v>0</v>
      </c>
      <c r="W18" s="13">
        <v>1</v>
      </c>
      <c r="X18" s="13"/>
      <c r="Y18" s="13"/>
      <c r="Z18" s="16">
        <v>1</v>
      </c>
      <c r="AA18" s="16"/>
      <c r="AB18" s="16"/>
      <c r="AC18" s="19">
        <v>1</v>
      </c>
      <c r="AD18" s="19"/>
      <c r="AE18" s="19"/>
      <c r="AF18" s="13">
        <v>1</v>
      </c>
      <c r="AG18" s="13"/>
      <c r="AH18" s="13"/>
      <c r="AI18" s="31">
        <v>1</v>
      </c>
      <c r="AJ18" s="31"/>
      <c r="AK18" s="31"/>
      <c r="AL18" s="19">
        <v>1</v>
      </c>
      <c r="AM18" s="19"/>
      <c r="AN18" s="19"/>
      <c r="AO18" s="32">
        <v>1</v>
      </c>
      <c r="AP18" s="32"/>
      <c r="AQ18" s="32"/>
      <c r="AR18" s="33">
        <v>1</v>
      </c>
      <c r="AS18" s="33"/>
      <c r="AT18" s="33"/>
      <c r="AU18" s="19">
        <v>1</v>
      </c>
      <c r="AV18" s="19"/>
      <c r="AW18" s="19"/>
      <c r="AX18" s="34">
        <f t="shared" si="3"/>
        <v>9</v>
      </c>
      <c r="AY18" s="34">
        <f t="shared" si="4"/>
        <v>0</v>
      </c>
      <c r="AZ18" s="34">
        <f t="shared" si="5"/>
        <v>0</v>
      </c>
      <c r="BA18" s="36">
        <f t="shared" si="6"/>
        <v>1</v>
      </c>
      <c r="BB18" s="77">
        <f>VLOOKUP(C18&amp;TEXT(D18,"00"),'House ridership'!$A$3:$M$438,13,0)</f>
        <v>2474</v>
      </c>
      <c r="BC18" s="77">
        <f>VLOOKUP($C18&amp;TEXT($D18,"00"),'House ridership'!$A$3:$M$438,3,0)</f>
        <v>1</v>
      </c>
      <c r="BD18" s="57">
        <v>137</v>
      </c>
      <c r="BE18" s="57" t="s">
        <v>951</v>
      </c>
      <c r="BF18" s="57" t="s">
        <v>1269</v>
      </c>
      <c r="BG18" s="3"/>
      <c r="BH18" s="3"/>
      <c r="BI18" s="34"/>
      <c r="BJ18" s="3"/>
      <c r="BK18" s="76">
        <v>1</v>
      </c>
      <c r="BL18" s="76"/>
    </row>
    <row r="19" spans="1:64" ht="14" customHeight="1" x14ac:dyDescent="0.15">
      <c r="A19" s="3">
        <v>1</v>
      </c>
      <c r="B19" s="3">
        <v>1</v>
      </c>
      <c r="C19" s="3" t="s">
        <v>42</v>
      </c>
      <c r="D19" s="3">
        <v>1</v>
      </c>
      <c r="E19" s="3" t="s">
        <v>43</v>
      </c>
      <c r="F19" s="3" t="s">
        <v>663</v>
      </c>
      <c r="G19" s="3" t="s">
        <v>491</v>
      </c>
      <c r="H19" s="3">
        <v>2014</v>
      </c>
      <c r="I19" s="11">
        <v>0.54800000000000004</v>
      </c>
      <c r="J19" s="11">
        <v>0.58899999999999997</v>
      </c>
      <c r="K19" s="28"/>
      <c r="L19" s="29"/>
      <c r="M19" s="29"/>
      <c r="N19" s="29"/>
      <c r="O19" s="28"/>
      <c r="P19" s="29"/>
      <c r="Q19" s="29"/>
      <c r="R19" s="28"/>
      <c r="S19" s="29"/>
      <c r="T19" s="28"/>
      <c r="U19" s="3"/>
      <c r="V19" s="3"/>
      <c r="W19" s="13">
        <v>1</v>
      </c>
      <c r="X19" s="13"/>
      <c r="Y19" s="13"/>
      <c r="Z19" s="16">
        <v>1</v>
      </c>
      <c r="AA19" s="16"/>
      <c r="AB19" s="16"/>
      <c r="AC19" s="19">
        <v>1</v>
      </c>
      <c r="AD19" s="19"/>
      <c r="AE19" s="19"/>
      <c r="AF19" s="13">
        <v>1</v>
      </c>
      <c r="AG19" s="13"/>
      <c r="AH19" s="13"/>
      <c r="AI19" s="31">
        <v>1</v>
      </c>
      <c r="AJ19" s="31"/>
      <c r="AK19" s="31"/>
      <c r="AL19" s="19">
        <v>1</v>
      </c>
      <c r="AM19" s="19"/>
      <c r="AN19" s="19"/>
      <c r="AO19" s="32">
        <v>1</v>
      </c>
      <c r="AP19" s="32"/>
      <c r="AQ19" s="32"/>
      <c r="AR19" s="33">
        <v>1</v>
      </c>
      <c r="AS19" s="33"/>
      <c r="AT19" s="33"/>
      <c r="AU19" s="19">
        <v>1</v>
      </c>
      <c r="AV19" s="19"/>
      <c r="AW19" s="19"/>
      <c r="AX19" s="34">
        <f t="shared" si="3"/>
        <v>9</v>
      </c>
      <c r="AY19" s="34">
        <f t="shared" si="4"/>
        <v>0</v>
      </c>
      <c r="AZ19" s="34">
        <f t="shared" si="5"/>
        <v>0</v>
      </c>
      <c r="BA19" s="36">
        <f t="shared" si="6"/>
        <v>1</v>
      </c>
      <c r="BB19" s="77">
        <f>VLOOKUP(C19&amp;TEXT(D19,"00"),'House ridership'!$A$3:$M$438,13,0)</f>
        <v>0</v>
      </c>
      <c r="BC19" s="77">
        <f>VLOOKUP($C19&amp;TEXT($D19,"00"),'House ridership'!$A$3:$M$438,3,0)</f>
        <v>0</v>
      </c>
      <c r="BD19" s="57">
        <v>1517</v>
      </c>
      <c r="BE19" s="57" t="s">
        <v>953</v>
      </c>
      <c r="BF19" s="57" t="s">
        <v>1289</v>
      </c>
      <c r="BG19" s="3"/>
      <c r="BH19" s="3"/>
      <c r="BI19" s="34"/>
      <c r="BJ19" s="3"/>
      <c r="BK19" s="76">
        <v>1</v>
      </c>
      <c r="BL19" s="76"/>
    </row>
    <row r="20" spans="1:64" ht="14" customHeight="1" x14ac:dyDescent="0.15">
      <c r="A20" s="3">
        <v>1</v>
      </c>
      <c r="B20" s="3">
        <v>1</v>
      </c>
      <c r="C20" s="3" t="s">
        <v>42</v>
      </c>
      <c r="D20" s="3">
        <v>2</v>
      </c>
      <c r="E20" s="3" t="s">
        <v>43</v>
      </c>
      <c r="F20" s="3" t="s">
        <v>49</v>
      </c>
      <c r="G20" s="3" t="s">
        <v>50</v>
      </c>
      <c r="H20" s="3">
        <v>1992</v>
      </c>
      <c r="I20" s="11">
        <v>0.68500000000000005</v>
      </c>
      <c r="J20" s="11">
        <v>0.624</v>
      </c>
      <c r="K20" s="13">
        <v>1</v>
      </c>
      <c r="L20" s="14"/>
      <c r="M20" s="14"/>
      <c r="N20" s="16">
        <v>1</v>
      </c>
      <c r="O20" s="17"/>
      <c r="P20" s="17"/>
      <c r="Q20" s="20"/>
      <c r="R20" s="19">
        <v>1</v>
      </c>
      <c r="S20" s="20"/>
      <c r="T20" s="3">
        <f>K20+N20+Q20</f>
        <v>2</v>
      </c>
      <c r="U20" s="3">
        <f>L20+O20+R20</f>
        <v>1</v>
      </c>
      <c r="V20" s="3">
        <f>M20+P20+S20</f>
        <v>0</v>
      </c>
      <c r="W20" s="13">
        <v>1</v>
      </c>
      <c r="X20" s="13"/>
      <c r="Y20" s="13"/>
      <c r="Z20" s="16">
        <v>1</v>
      </c>
      <c r="AA20" s="16"/>
      <c r="AB20" s="16"/>
      <c r="AC20" s="19">
        <v>1</v>
      </c>
      <c r="AD20" s="19"/>
      <c r="AE20" s="19"/>
      <c r="AF20" s="13">
        <v>1</v>
      </c>
      <c r="AG20" s="13"/>
      <c r="AH20" s="13"/>
      <c r="AI20" s="31">
        <v>1</v>
      </c>
      <c r="AJ20" s="31"/>
      <c r="AK20" s="31"/>
      <c r="AL20" s="19">
        <v>1</v>
      </c>
      <c r="AM20" s="19"/>
      <c r="AN20" s="19"/>
      <c r="AO20" s="32">
        <v>1</v>
      </c>
      <c r="AP20" s="32"/>
      <c r="AQ20" s="32"/>
      <c r="AR20" s="33">
        <v>1</v>
      </c>
      <c r="AS20" s="33"/>
      <c r="AT20" s="33"/>
      <c r="AU20" s="19">
        <v>1</v>
      </c>
      <c r="AV20" s="19"/>
      <c r="AW20" s="19"/>
      <c r="AX20" s="34">
        <f t="shared" si="3"/>
        <v>9</v>
      </c>
      <c r="AY20" s="34">
        <f t="shared" si="4"/>
        <v>0</v>
      </c>
      <c r="AZ20" s="34">
        <f t="shared" si="5"/>
        <v>0</v>
      </c>
      <c r="BA20" s="36">
        <f t="shared" si="6"/>
        <v>1</v>
      </c>
      <c r="BB20" s="77">
        <f>VLOOKUP(C20&amp;TEXT(D20,"00"),'House ridership'!$A$3:$M$438,13,0)</f>
        <v>0</v>
      </c>
      <c r="BC20" s="77">
        <f>VLOOKUP($C20&amp;TEXT($D20,"00"),'House ridership'!$A$3:$M$438,3,0)</f>
        <v>0</v>
      </c>
      <c r="BD20" s="57">
        <v>339</v>
      </c>
      <c r="BE20" s="57" t="s">
        <v>951</v>
      </c>
      <c r="BF20" s="57" t="s">
        <v>1290</v>
      </c>
      <c r="BG20" s="3"/>
      <c r="BH20" s="3"/>
      <c r="BI20" s="34"/>
      <c r="BJ20" s="3"/>
      <c r="BK20" s="76">
        <v>1</v>
      </c>
      <c r="BL20" s="76"/>
    </row>
    <row r="21" spans="1:64" ht="14" customHeight="1" x14ac:dyDescent="0.15">
      <c r="A21" s="3">
        <v>1</v>
      </c>
      <c r="B21" s="3">
        <v>1</v>
      </c>
      <c r="C21" s="3" t="s">
        <v>42</v>
      </c>
      <c r="D21" s="3">
        <v>4</v>
      </c>
      <c r="E21" s="3" t="s">
        <v>8</v>
      </c>
      <c r="F21" s="3" t="s">
        <v>244</v>
      </c>
      <c r="G21" s="3" t="s">
        <v>664</v>
      </c>
      <c r="H21" s="3">
        <v>2014</v>
      </c>
      <c r="I21" s="11">
        <v>0.64200000000000002</v>
      </c>
      <c r="J21" s="11">
        <v>0.59499999999999997</v>
      </c>
      <c r="K21" s="28"/>
      <c r="L21" s="29"/>
      <c r="M21" s="29"/>
      <c r="N21" s="29"/>
      <c r="O21" s="28"/>
      <c r="P21" s="29"/>
      <c r="Q21" s="29"/>
      <c r="R21" s="28"/>
      <c r="S21" s="29"/>
      <c r="T21" s="28"/>
      <c r="U21" s="3"/>
      <c r="V21" s="3"/>
      <c r="W21" s="13">
        <v>1</v>
      </c>
      <c r="X21" s="13"/>
      <c r="Y21" s="13"/>
      <c r="Z21" s="16">
        <v>1</v>
      </c>
      <c r="AA21" s="16"/>
      <c r="AB21" s="16"/>
      <c r="AC21" s="19">
        <v>1</v>
      </c>
      <c r="AD21" s="19"/>
      <c r="AE21" s="19"/>
      <c r="AF21" s="13">
        <v>1</v>
      </c>
      <c r="AG21" s="13"/>
      <c r="AH21" s="13"/>
      <c r="AI21" s="31">
        <v>1</v>
      </c>
      <c r="AJ21" s="31"/>
      <c r="AK21" s="31"/>
      <c r="AL21" s="19">
        <v>1</v>
      </c>
      <c r="AM21" s="19"/>
      <c r="AN21" s="19"/>
      <c r="AO21" s="32">
        <v>1</v>
      </c>
      <c r="AP21" s="32"/>
      <c r="AQ21" s="32"/>
      <c r="AR21" s="33">
        <v>1</v>
      </c>
      <c r="AS21" s="33"/>
      <c r="AT21" s="33"/>
      <c r="AU21" s="19">
        <v>1</v>
      </c>
      <c r="AV21" s="19"/>
      <c r="AW21" s="19"/>
      <c r="AX21" s="34">
        <f t="shared" si="3"/>
        <v>9</v>
      </c>
      <c r="AY21" s="34">
        <f t="shared" si="4"/>
        <v>0</v>
      </c>
      <c r="AZ21" s="34">
        <f t="shared" si="5"/>
        <v>0</v>
      </c>
      <c r="BA21" s="36">
        <f t="shared" si="6"/>
        <v>1</v>
      </c>
      <c r="BB21" s="77">
        <f>VLOOKUP(C21&amp;TEXT(D21,"00"),'House ridership'!$A$3:$M$438,13,0)</f>
        <v>0</v>
      </c>
      <c r="BC21" s="77">
        <f>VLOOKUP($C21&amp;TEXT($D21,"00"),'House ridership'!$A$3:$M$438,3,0)</f>
        <v>0</v>
      </c>
      <c r="BD21" s="57">
        <v>1508</v>
      </c>
      <c r="BE21" s="57" t="s">
        <v>953</v>
      </c>
      <c r="BF21" s="57" t="s">
        <v>1292</v>
      </c>
      <c r="BG21" s="3"/>
      <c r="BH21" s="3"/>
      <c r="BI21" s="34"/>
      <c r="BJ21" s="3"/>
      <c r="BK21" s="76">
        <v>1</v>
      </c>
      <c r="BL21" s="76"/>
    </row>
    <row r="22" spans="1:64" ht="14" customHeight="1" x14ac:dyDescent="0.15">
      <c r="A22" s="3">
        <v>1</v>
      </c>
      <c r="B22" s="3">
        <v>1</v>
      </c>
      <c r="C22" s="3" t="s">
        <v>42</v>
      </c>
      <c r="D22" s="3">
        <v>5</v>
      </c>
      <c r="E22" s="3" t="s">
        <v>8</v>
      </c>
      <c r="F22" s="3" t="s">
        <v>68</v>
      </c>
      <c r="G22" s="3" t="s">
        <v>69</v>
      </c>
      <c r="H22" s="3">
        <v>1998</v>
      </c>
      <c r="I22" s="11">
        <v>0.95199999999999996</v>
      </c>
      <c r="J22" s="11">
        <v>0.85399999999999998</v>
      </c>
      <c r="K22" s="13">
        <v>1</v>
      </c>
      <c r="L22" s="14"/>
      <c r="M22" s="14"/>
      <c r="N22" s="16">
        <v>1</v>
      </c>
      <c r="O22" s="17"/>
      <c r="P22" s="17"/>
      <c r="Q22" s="19">
        <v>1</v>
      </c>
      <c r="R22" s="20"/>
      <c r="S22" s="20"/>
      <c r="T22" s="3">
        <f t="shared" ref="T22:T33" si="8">K22+N22+Q22</f>
        <v>3</v>
      </c>
      <c r="U22" s="3">
        <f t="shared" ref="U22:U33" si="9">L22+O22+R22</f>
        <v>0</v>
      </c>
      <c r="V22" s="3">
        <f t="shared" ref="V22:V33" si="10">M22+P22+S22</f>
        <v>0</v>
      </c>
      <c r="W22" s="13">
        <v>1</v>
      </c>
      <c r="X22" s="13"/>
      <c r="Y22" s="13"/>
      <c r="Z22" s="16">
        <v>1</v>
      </c>
      <c r="AA22" s="16"/>
      <c r="AB22" s="16"/>
      <c r="AC22" s="19">
        <v>1</v>
      </c>
      <c r="AD22" s="19"/>
      <c r="AE22" s="19"/>
      <c r="AF22" s="13">
        <v>1</v>
      </c>
      <c r="AG22" s="13"/>
      <c r="AH22" s="13"/>
      <c r="AI22" s="31">
        <v>1</v>
      </c>
      <c r="AJ22" s="31"/>
      <c r="AK22" s="31"/>
      <c r="AL22" s="19">
        <v>1</v>
      </c>
      <c r="AM22" s="19"/>
      <c r="AN22" s="19"/>
      <c r="AO22" s="32">
        <v>1</v>
      </c>
      <c r="AP22" s="32"/>
      <c r="AQ22" s="32"/>
      <c r="AR22" s="33">
        <v>1</v>
      </c>
      <c r="AS22" s="33"/>
      <c r="AT22" s="33"/>
      <c r="AU22" s="19">
        <v>1</v>
      </c>
      <c r="AV22" s="19"/>
      <c r="AW22" s="19"/>
      <c r="AX22" s="34">
        <f t="shared" si="3"/>
        <v>9</v>
      </c>
      <c r="AY22" s="34">
        <f t="shared" si="4"/>
        <v>0</v>
      </c>
      <c r="AZ22" s="34">
        <f t="shared" si="5"/>
        <v>0</v>
      </c>
      <c r="BA22" s="36">
        <f t="shared" si="6"/>
        <v>1</v>
      </c>
      <c r="BB22" s="77">
        <f>VLOOKUP(C22&amp;TEXT(D22,"00"),'House ridership'!$A$3:$M$438,13,0)</f>
        <v>0</v>
      </c>
      <c r="BC22" s="77">
        <f>VLOOKUP($C22&amp;TEXT($D22,"00"),'House ridership'!$A$3:$M$438,3,0)</f>
        <v>0</v>
      </c>
      <c r="BD22" s="57">
        <v>2234</v>
      </c>
      <c r="BE22" s="57" t="s">
        <v>967</v>
      </c>
      <c r="BF22" s="57" t="s">
        <v>1293</v>
      </c>
      <c r="BG22" s="3"/>
      <c r="BH22" s="3"/>
      <c r="BI22" s="34"/>
      <c r="BJ22" s="3"/>
      <c r="BK22" s="76">
        <v>1</v>
      </c>
      <c r="BL22" s="76"/>
    </row>
    <row r="23" spans="1:64" ht="14" customHeight="1" x14ac:dyDescent="0.15">
      <c r="A23" s="3">
        <v>1</v>
      </c>
      <c r="B23" s="3">
        <v>1</v>
      </c>
      <c r="C23" s="3" t="s">
        <v>42</v>
      </c>
      <c r="D23" s="3">
        <v>6</v>
      </c>
      <c r="E23" s="3" t="s">
        <v>8</v>
      </c>
      <c r="F23" s="3" t="s">
        <v>66</v>
      </c>
      <c r="G23" s="3" t="s">
        <v>67</v>
      </c>
      <c r="H23" s="3">
        <v>2012</v>
      </c>
      <c r="I23" s="11">
        <v>1</v>
      </c>
      <c r="J23" s="11">
        <v>0.72099999999999997</v>
      </c>
      <c r="K23" s="13">
        <v>1</v>
      </c>
      <c r="L23" s="14"/>
      <c r="M23" s="14"/>
      <c r="N23" s="16">
        <v>1</v>
      </c>
      <c r="O23" s="17"/>
      <c r="P23" s="17"/>
      <c r="Q23" s="19">
        <v>1</v>
      </c>
      <c r="R23" s="20"/>
      <c r="S23" s="20"/>
      <c r="T23" s="3">
        <f t="shared" si="8"/>
        <v>3</v>
      </c>
      <c r="U23" s="3">
        <f t="shared" si="9"/>
        <v>0</v>
      </c>
      <c r="V23" s="3">
        <f t="shared" si="10"/>
        <v>0</v>
      </c>
      <c r="W23" s="13">
        <v>1</v>
      </c>
      <c r="X23" s="13"/>
      <c r="Y23" s="13"/>
      <c r="Z23" s="16">
        <v>1</v>
      </c>
      <c r="AA23" s="16"/>
      <c r="AB23" s="16"/>
      <c r="AC23" s="19">
        <v>1</v>
      </c>
      <c r="AD23" s="19"/>
      <c r="AE23" s="19"/>
      <c r="AF23" s="13">
        <v>1</v>
      </c>
      <c r="AG23" s="13"/>
      <c r="AH23" s="13"/>
      <c r="AI23" s="31">
        <v>1</v>
      </c>
      <c r="AJ23" s="31"/>
      <c r="AK23" s="31"/>
      <c r="AL23" s="19">
        <v>1</v>
      </c>
      <c r="AM23" s="19"/>
      <c r="AN23" s="19"/>
      <c r="AO23" s="32">
        <v>1</v>
      </c>
      <c r="AP23" s="32"/>
      <c r="AQ23" s="32"/>
      <c r="AR23" s="33">
        <v>1</v>
      </c>
      <c r="AS23" s="33"/>
      <c r="AT23" s="33"/>
      <c r="AU23" s="19">
        <v>1</v>
      </c>
      <c r="AV23" s="19"/>
      <c r="AW23" s="19"/>
      <c r="AX23" s="34">
        <f t="shared" si="3"/>
        <v>9</v>
      </c>
      <c r="AY23" s="34">
        <f t="shared" si="4"/>
        <v>0</v>
      </c>
      <c r="AZ23" s="34">
        <f t="shared" si="5"/>
        <v>0</v>
      </c>
      <c r="BA23" s="36">
        <f t="shared" si="6"/>
        <v>1</v>
      </c>
      <c r="BB23" s="77">
        <f>VLOOKUP(C23&amp;TEXT(D23,"00"),'House ridership'!$A$3:$M$438,13,0)</f>
        <v>0</v>
      </c>
      <c r="BC23" s="77">
        <f>VLOOKUP($C23&amp;TEXT($D23,"00"),'House ridership'!$A$3:$M$438,3,0)</f>
        <v>0</v>
      </c>
      <c r="BD23" s="57">
        <v>1317</v>
      </c>
      <c r="BE23" s="57" t="s">
        <v>953</v>
      </c>
      <c r="BF23" s="57" t="s">
        <v>1294</v>
      </c>
      <c r="BG23" s="3"/>
      <c r="BH23" s="3"/>
      <c r="BI23" s="34"/>
      <c r="BJ23" s="3"/>
      <c r="BK23" s="76">
        <v>1</v>
      </c>
      <c r="BL23" s="76"/>
    </row>
    <row r="24" spans="1:64" ht="14" customHeight="1" x14ac:dyDescent="0.15">
      <c r="A24" s="3">
        <v>1</v>
      </c>
      <c r="B24" s="3">
        <v>1</v>
      </c>
      <c r="C24" s="3" t="s">
        <v>42</v>
      </c>
      <c r="D24" s="3">
        <v>7</v>
      </c>
      <c r="E24" s="3" t="s">
        <v>8</v>
      </c>
      <c r="F24" s="3" t="s">
        <v>54</v>
      </c>
      <c r="G24" s="3" t="s">
        <v>55</v>
      </c>
      <c r="H24" s="3">
        <v>1992</v>
      </c>
      <c r="I24" s="11">
        <v>0.89</v>
      </c>
      <c r="J24" s="11">
        <v>0.90700000000000003</v>
      </c>
      <c r="K24" s="13">
        <v>1</v>
      </c>
      <c r="L24" s="14"/>
      <c r="M24" s="14"/>
      <c r="N24" s="16">
        <v>1</v>
      </c>
      <c r="O24" s="17"/>
      <c r="P24" s="17"/>
      <c r="Q24" s="19">
        <v>1</v>
      </c>
      <c r="R24" s="20"/>
      <c r="S24" s="20"/>
      <c r="T24" s="3">
        <f t="shared" si="8"/>
        <v>3</v>
      </c>
      <c r="U24" s="3">
        <f t="shared" si="9"/>
        <v>0</v>
      </c>
      <c r="V24" s="3">
        <f t="shared" si="10"/>
        <v>0</v>
      </c>
      <c r="W24" s="13">
        <v>1</v>
      </c>
      <c r="X24" s="13"/>
      <c r="Y24" s="13"/>
      <c r="Z24" s="16">
        <v>1</v>
      </c>
      <c r="AA24" s="16"/>
      <c r="AB24" s="16"/>
      <c r="AC24" s="19">
        <v>1</v>
      </c>
      <c r="AD24" s="19"/>
      <c r="AE24" s="19"/>
      <c r="AF24" s="13">
        <v>1</v>
      </c>
      <c r="AG24" s="13"/>
      <c r="AH24" s="13"/>
      <c r="AI24" s="31">
        <v>1</v>
      </c>
      <c r="AJ24" s="31"/>
      <c r="AK24" s="31"/>
      <c r="AL24" s="19">
        <v>1</v>
      </c>
      <c r="AM24" s="19"/>
      <c r="AN24" s="19"/>
      <c r="AO24" s="32">
        <v>1</v>
      </c>
      <c r="AP24" s="32"/>
      <c r="AQ24" s="32"/>
      <c r="AR24" s="33">
        <v>1</v>
      </c>
      <c r="AS24" s="33"/>
      <c r="AT24" s="33"/>
      <c r="AU24" s="19">
        <v>1</v>
      </c>
      <c r="AV24" s="19"/>
      <c r="AW24" s="19"/>
      <c r="AX24" s="34">
        <f t="shared" si="3"/>
        <v>9</v>
      </c>
      <c r="AY24" s="34">
        <f t="shared" si="4"/>
        <v>0</v>
      </c>
      <c r="AZ24" s="34">
        <f t="shared" si="5"/>
        <v>0</v>
      </c>
      <c r="BA24" s="36">
        <f t="shared" si="6"/>
        <v>1</v>
      </c>
      <c r="BB24" s="77">
        <f>VLOOKUP(C24&amp;TEXT(D24,"00"),'House ridership'!$A$3:$M$438,13,0)</f>
        <v>0</v>
      </c>
      <c r="BC24" s="77">
        <f>VLOOKUP($C24&amp;TEXT($D24,"00"),'House ridership'!$A$3:$M$438,3,0)</f>
        <v>0</v>
      </c>
      <c r="BD24" s="57">
        <v>2302</v>
      </c>
      <c r="BE24" s="57" t="s">
        <v>967</v>
      </c>
      <c r="BF24" s="57" t="s">
        <v>1295</v>
      </c>
      <c r="BG24" s="3"/>
      <c r="BH24" s="3"/>
      <c r="BI24" s="34"/>
      <c r="BJ24" s="3"/>
      <c r="BK24" s="76">
        <v>1</v>
      </c>
      <c r="BL24" s="76"/>
    </row>
    <row r="25" spans="1:64" ht="14" customHeight="1" x14ac:dyDescent="0.15">
      <c r="A25" s="3">
        <v>1</v>
      </c>
      <c r="B25" s="3">
        <v>1</v>
      </c>
      <c r="C25" s="3" t="s">
        <v>42</v>
      </c>
      <c r="D25" s="3">
        <v>8</v>
      </c>
      <c r="E25" s="3" t="s">
        <v>8</v>
      </c>
      <c r="F25" s="3" t="s">
        <v>77</v>
      </c>
      <c r="G25" s="3" t="s">
        <v>78</v>
      </c>
      <c r="H25" s="3">
        <v>2012</v>
      </c>
      <c r="I25" s="11">
        <v>0.91900000000000004</v>
      </c>
      <c r="J25" s="11">
        <v>0.93200000000000005</v>
      </c>
      <c r="K25" s="13">
        <v>1</v>
      </c>
      <c r="L25" s="14"/>
      <c r="M25" s="14"/>
      <c r="N25" s="16">
        <v>1</v>
      </c>
      <c r="O25" s="17"/>
      <c r="P25" s="17"/>
      <c r="Q25" s="19">
        <v>1</v>
      </c>
      <c r="R25" s="20"/>
      <c r="S25" s="20"/>
      <c r="T25" s="3">
        <f t="shared" si="8"/>
        <v>3</v>
      </c>
      <c r="U25" s="3">
        <f t="shared" si="9"/>
        <v>0</v>
      </c>
      <c r="V25" s="3">
        <f t="shared" si="10"/>
        <v>0</v>
      </c>
      <c r="W25" s="13">
        <v>1</v>
      </c>
      <c r="X25" s="13"/>
      <c r="Y25" s="13"/>
      <c r="Z25" s="16">
        <v>1</v>
      </c>
      <c r="AA25" s="16"/>
      <c r="AB25" s="16"/>
      <c r="AC25" s="19">
        <v>1</v>
      </c>
      <c r="AD25" s="19"/>
      <c r="AE25" s="19"/>
      <c r="AF25" s="13">
        <v>1</v>
      </c>
      <c r="AG25" s="13"/>
      <c r="AH25" s="13"/>
      <c r="AI25" s="31">
        <v>1</v>
      </c>
      <c r="AJ25" s="31"/>
      <c r="AK25" s="31"/>
      <c r="AL25" s="19">
        <v>1</v>
      </c>
      <c r="AM25" s="19"/>
      <c r="AN25" s="19"/>
      <c r="AO25" s="32">
        <v>1</v>
      </c>
      <c r="AP25" s="32"/>
      <c r="AQ25" s="32"/>
      <c r="AR25" s="33">
        <v>1</v>
      </c>
      <c r="AS25" s="33"/>
      <c r="AT25" s="33"/>
      <c r="AU25" s="19">
        <v>1</v>
      </c>
      <c r="AV25" s="19"/>
      <c r="AW25" s="19"/>
      <c r="AX25" s="34">
        <f t="shared" si="3"/>
        <v>9</v>
      </c>
      <c r="AY25" s="34">
        <f t="shared" si="4"/>
        <v>0</v>
      </c>
      <c r="AZ25" s="34">
        <f t="shared" si="5"/>
        <v>0</v>
      </c>
      <c r="BA25" s="36">
        <f t="shared" si="6"/>
        <v>1</v>
      </c>
      <c r="BB25" s="77">
        <f>VLOOKUP(C25&amp;TEXT(D25,"00"),'House ridership'!$A$3:$M$438,13,0)</f>
        <v>0</v>
      </c>
      <c r="BC25" s="77">
        <f>VLOOKUP($C25&amp;TEXT($D25,"00"),'House ridership'!$A$3:$M$438,3,0)</f>
        <v>0</v>
      </c>
      <c r="BD25" s="57">
        <v>1607</v>
      </c>
      <c r="BE25" s="57" t="s">
        <v>953</v>
      </c>
      <c r="BF25" s="57" t="s">
        <v>1296</v>
      </c>
      <c r="BG25" s="3"/>
      <c r="BH25" s="3"/>
      <c r="BI25" s="34"/>
      <c r="BJ25" s="3"/>
      <c r="BK25" s="76">
        <v>1</v>
      </c>
      <c r="BL25" s="76"/>
    </row>
    <row r="26" spans="1:64" ht="14" customHeight="1" x14ac:dyDescent="0.15">
      <c r="A26" s="3">
        <v>1</v>
      </c>
      <c r="B26" s="3">
        <v>1</v>
      </c>
      <c r="C26" s="3" t="s">
        <v>42</v>
      </c>
      <c r="D26" s="3">
        <v>9</v>
      </c>
      <c r="E26" s="3" t="s">
        <v>8</v>
      </c>
      <c r="F26" s="3" t="s">
        <v>85</v>
      </c>
      <c r="G26" s="3" t="s">
        <v>86</v>
      </c>
      <c r="H26" s="3">
        <v>2006</v>
      </c>
      <c r="I26" s="11">
        <v>0.89500000000000002</v>
      </c>
      <c r="J26" s="11">
        <v>0.92300000000000004</v>
      </c>
      <c r="K26" s="13">
        <v>1</v>
      </c>
      <c r="L26" s="14"/>
      <c r="M26" s="14"/>
      <c r="N26" s="16">
        <v>1</v>
      </c>
      <c r="O26" s="17"/>
      <c r="P26" s="17"/>
      <c r="Q26" s="19">
        <v>1</v>
      </c>
      <c r="R26" s="20"/>
      <c r="S26" s="20"/>
      <c r="T26" s="3">
        <f t="shared" si="8"/>
        <v>3</v>
      </c>
      <c r="U26" s="3">
        <f t="shared" si="9"/>
        <v>0</v>
      </c>
      <c r="V26" s="3">
        <f t="shared" si="10"/>
        <v>0</v>
      </c>
      <c r="W26" s="13">
        <v>1</v>
      </c>
      <c r="X26" s="13"/>
      <c r="Y26" s="13"/>
      <c r="Z26" s="16">
        <v>1</v>
      </c>
      <c r="AA26" s="16"/>
      <c r="AB26" s="16"/>
      <c r="AC26" s="19">
        <v>1</v>
      </c>
      <c r="AD26" s="19"/>
      <c r="AE26" s="19"/>
      <c r="AF26" s="13">
        <v>1</v>
      </c>
      <c r="AG26" s="13"/>
      <c r="AH26" s="13"/>
      <c r="AI26" s="31">
        <v>1</v>
      </c>
      <c r="AJ26" s="31"/>
      <c r="AK26" s="31"/>
      <c r="AL26" s="19">
        <v>1</v>
      </c>
      <c r="AM26" s="19"/>
      <c r="AN26" s="19"/>
      <c r="AO26" s="32">
        <v>1</v>
      </c>
      <c r="AP26" s="32"/>
      <c r="AQ26" s="32"/>
      <c r="AR26" s="33">
        <v>1</v>
      </c>
      <c r="AS26" s="33"/>
      <c r="AT26" s="33"/>
      <c r="AU26" s="19">
        <v>1</v>
      </c>
      <c r="AV26" s="19"/>
      <c r="AW26" s="19"/>
      <c r="AX26" s="34">
        <f t="shared" si="3"/>
        <v>9</v>
      </c>
      <c r="AY26" s="34">
        <f t="shared" si="4"/>
        <v>0</v>
      </c>
      <c r="AZ26" s="34">
        <f t="shared" si="5"/>
        <v>0</v>
      </c>
      <c r="BA26" s="36">
        <f t="shared" si="6"/>
        <v>1</v>
      </c>
      <c r="BB26" s="77">
        <f>VLOOKUP(C26&amp;TEXT(D26,"00"),'House ridership'!$A$3:$M$438,13,0)</f>
        <v>0</v>
      </c>
      <c r="BC26" s="77">
        <f>VLOOKUP($C26&amp;TEXT($D26,"00"),'House ridership'!$A$3:$M$438,3,0)</f>
        <v>0</v>
      </c>
      <c r="BD26" s="57">
        <v>2058</v>
      </c>
      <c r="BE26" s="57" t="s">
        <v>967</v>
      </c>
      <c r="BF26" s="57" t="s">
        <v>1297</v>
      </c>
      <c r="BG26" s="3"/>
      <c r="BH26" s="3"/>
      <c r="BI26" s="34"/>
      <c r="BJ26" s="3"/>
      <c r="BK26" s="76">
        <v>1</v>
      </c>
      <c r="BL26" s="76"/>
    </row>
    <row r="27" spans="1:64" ht="14" customHeight="1" x14ac:dyDescent="0.15">
      <c r="A27" s="3">
        <v>1</v>
      </c>
      <c r="B27" s="3">
        <v>1</v>
      </c>
      <c r="C27" s="3" t="s">
        <v>42</v>
      </c>
      <c r="D27" s="3">
        <v>10</v>
      </c>
      <c r="E27" s="3" t="s">
        <v>8</v>
      </c>
      <c r="F27" s="3" t="s">
        <v>64</v>
      </c>
      <c r="G27" s="3" t="s">
        <v>65</v>
      </c>
      <c r="H27" s="3">
        <v>1992</v>
      </c>
      <c r="I27" s="11">
        <v>0.876</v>
      </c>
      <c r="J27" s="11">
        <v>0.78</v>
      </c>
      <c r="K27" s="13">
        <v>1</v>
      </c>
      <c r="L27" s="14"/>
      <c r="M27" s="14"/>
      <c r="N27" s="16">
        <v>1</v>
      </c>
      <c r="O27" s="17"/>
      <c r="P27" s="17"/>
      <c r="Q27" s="19">
        <v>1</v>
      </c>
      <c r="R27" s="20"/>
      <c r="S27" s="20"/>
      <c r="T27" s="3">
        <f t="shared" si="8"/>
        <v>3</v>
      </c>
      <c r="U27" s="3">
        <f t="shared" si="9"/>
        <v>0</v>
      </c>
      <c r="V27" s="3">
        <f t="shared" si="10"/>
        <v>0</v>
      </c>
      <c r="W27" s="13">
        <v>1</v>
      </c>
      <c r="X27" s="13"/>
      <c r="Y27" s="13"/>
      <c r="Z27" s="16">
        <v>1</v>
      </c>
      <c r="AA27" s="16"/>
      <c r="AB27" s="16"/>
      <c r="AC27" s="19">
        <v>1</v>
      </c>
      <c r="AD27" s="19"/>
      <c r="AE27" s="19"/>
      <c r="AF27" s="13">
        <v>1</v>
      </c>
      <c r="AG27" s="13"/>
      <c r="AH27" s="13"/>
      <c r="AI27" s="31">
        <v>1</v>
      </c>
      <c r="AJ27" s="31"/>
      <c r="AK27" s="31"/>
      <c r="AL27" s="19">
        <v>1</v>
      </c>
      <c r="AM27" s="19"/>
      <c r="AN27" s="19"/>
      <c r="AO27" s="32">
        <v>1</v>
      </c>
      <c r="AP27" s="32"/>
      <c r="AQ27" s="32"/>
      <c r="AR27" s="33">
        <v>1</v>
      </c>
      <c r="AS27" s="33"/>
      <c r="AT27" s="33"/>
      <c r="AU27" s="19">
        <v>1</v>
      </c>
      <c r="AV27" s="19"/>
      <c r="AW27" s="19"/>
      <c r="AX27" s="34">
        <f t="shared" si="3"/>
        <v>9</v>
      </c>
      <c r="AY27" s="34">
        <f t="shared" si="4"/>
        <v>0</v>
      </c>
      <c r="AZ27" s="34">
        <f t="shared" si="5"/>
        <v>0</v>
      </c>
      <c r="BA27" s="36">
        <f t="shared" si="6"/>
        <v>1</v>
      </c>
      <c r="BB27" s="77">
        <f>VLOOKUP(C27&amp;TEXT(D27,"00"),'House ridership'!$A$3:$M$438,13,0)</f>
        <v>10260547</v>
      </c>
      <c r="BC27" s="77">
        <f>VLOOKUP($C27&amp;TEXT($D27,"00"),'House ridership'!$A$3:$M$438,3,0)</f>
        <v>1</v>
      </c>
      <c r="BD27" s="57">
        <v>2109</v>
      </c>
      <c r="BE27" s="57" t="s">
        <v>967</v>
      </c>
      <c r="BF27" s="57" t="s">
        <v>1298</v>
      </c>
      <c r="BG27" s="3"/>
      <c r="BH27" s="3"/>
      <c r="BI27" s="34"/>
      <c r="BJ27" s="3"/>
      <c r="BK27" s="76">
        <v>1</v>
      </c>
      <c r="BL27" s="76"/>
    </row>
    <row r="28" spans="1:64" ht="14" customHeight="1" x14ac:dyDescent="0.15">
      <c r="A28" s="3">
        <v>1</v>
      </c>
      <c r="B28" s="3">
        <v>1</v>
      </c>
      <c r="C28" s="3" t="s">
        <v>42</v>
      </c>
      <c r="D28" s="3">
        <v>14</v>
      </c>
      <c r="E28" s="3" t="s">
        <v>8</v>
      </c>
      <c r="F28" s="3" t="s">
        <v>83</v>
      </c>
      <c r="G28" s="3" t="s">
        <v>84</v>
      </c>
      <c r="H28" s="3">
        <v>1998</v>
      </c>
      <c r="I28" s="11">
        <v>0.88200000000000001</v>
      </c>
      <c r="J28" s="11">
        <v>0.82799999999999996</v>
      </c>
      <c r="K28" s="13">
        <v>1</v>
      </c>
      <c r="L28" s="14"/>
      <c r="M28" s="14"/>
      <c r="N28" s="16">
        <v>1</v>
      </c>
      <c r="O28" s="17"/>
      <c r="P28" s="17"/>
      <c r="Q28" s="19">
        <v>1</v>
      </c>
      <c r="R28" s="20"/>
      <c r="S28" s="20"/>
      <c r="T28" s="3">
        <f t="shared" si="8"/>
        <v>3</v>
      </c>
      <c r="U28" s="3">
        <f t="shared" si="9"/>
        <v>0</v>
      </c>
      <c r="V28" s="3">
        <f t="shared" si="10"/>
        <v>0</v>
      </c>
      <c r="W28" s="13">
        <v>1</v>
      </c>
      <c r="X28" s="13"/>
      <c r="Y28" s="13"/>
      <c r="Z28" s="16">
        <v>1</v>
      </c>
      <c r="AA28" s="16"/>
      <c r="AB28" s="16"/>
      <c r="AC28" s="19">
        <v>1</v>
      </c>
      <c r="AD28" s="19"/>
      <c r="AE28" s="19"/>
      <c r="AF28" s="13">
        <v>1</v>
      </c>
      <c r="AG28" s="13"/>
      <c r="AH28" s="13"/>
      <c r="AI28" s="31">
        <v>1</v>
      </c>
      <c r="AJ28" s="31"/>
      <c r="AK28" s="31"/>
      <c r="AL28" s="19">
        <v>1</v>
      </c>
      <c r="AM28" s="19"/>
      <c r="AN28" s="19"/>
      <c r="AO28" s="32">
        <v>1</v>
      </c>
      <c r="AP28" s="32"/>
      <c r="AQ28" s="32"/>
      <c r="AR28" s="33">
        <v>1</v>
      </c>
      <c r="AS28" s="33"/>
      <c r="AT28" s="33"/>
      <c r="AU28" s="19">
        <v>1</v>
      </c>
      <c r="AV28" s="19"/>
      <c r="AW28" s="19"/>
      <c r="AX28" s="34">
        <f t="shared" si="3"/>
        <v>9</v>
      </c>
      <c r="AY28" s="34">
        <f t="shared" si="4"/>
        <v>0</v>
      </c>
      <c r="AZ28" s="34">
        <f t="shared" si="5"/>
        <v>0</v>
      </c>
      <c r="BA28" s="36">
        <f t="shared" si="6"/>
        <v>1</v>
      </c>
      <c r="BB28" s="77">
        <f>VLOOKUP(C28&amp;TEXT(D28,"00"),'House ridership'!$A$3:$M$438,13,0)</f>
        <v>0</v>
      </c>
      <c r="BC28" s="77">
        <f>VLOOKUP($C28&amp;TEXT($D28,"00"),'House ridership'!$A$3:$M$438,3,0)</f>
        <v>0</v>
      </c>
      <c r="BD28" s="57">
        <v>1035</v>
      </c>
      <c r="BE28" s="57" t="s">
        <v>953</v>
      </c>
      <c r="BF28" s="57" t="s">
        <v>1302</v>
      </c>
      <c r="BG28" s="3"/>
      <c r="BH28" s="3"/>
      <c r="BI28" s="34"/>
      <c r="BJ28" s="3"/>
      <c r="BK28" s="76">
        <v>1</v>
      </c>
      <c r="BL28" s="76"/>
    </row>
    <row r="29" spans="1:64" ht="14" customHeight="1" x14ac:dyDescent="0.15">
      <c r="A29" s="3">
        <v>1</v>
      </c>
      <c r="B29" s="3">
        <v>1</v>
      </c>
      <c r="C29" s="3" t="s">
        <v>42</v>
      </c>
      <c r="D29" s="3">
        <v>15</v>
      </c>
      <c r="E29" s="3" t="s">
        <v>8</v>
      </c>
      <c r="F29" s="3" t="s">
        <v>60</v>
      </c>
      <c r="G29" s="3" t="s">
        <v>61</v>
      </c>
      <c r="H29" s="3">
        <v>1990</v>
      </c>
      <c r="I29" s="11">
        <v>0.97199999999999998</v>
      </c>
      <c r="J29" s="11">
        <v>0.95199999999999996</v>
      </c>
      <c r="K29" s="13">
        <v>1</v>
      </c>
      <c r="L29" s="14"/>
      <c r="M29" s="14"/>
      <c r="N29" s="16">
        <v>1</v>
      </c>
      <c r="O29" s="17"/>
      <c r="P29" s="17"/>
      <c r="Q29" s="19">
        <v>1</v>
      </c>
      <c r="R29" s="20"/>
      <c r="S29" s="20"/>
      <c r="T29" s="3">
        <f t="shared" si="8"/>
        <v>3</v>
      </c>
      <c r="U29" s="3">
        <f t="shared" si="9"/>
        <v>0</v>
      </c>
      <c r="V29" s="3">
        <f t="shared" si="10"/>
        <v>0</v>
      </c>
      <c r="W29" s="13">
        <v>1</v>
      </c>
      <c r="X29" s="13"/>
      <c r="Y29" s="13"/>
      <c r="Z29" s="16">
        <v>1</v>
      </c>
      <c r="AA29" s="16"/>
      <c r="AB29" s="16"/>
      <c r="AC29" s="19">
        <v>1</v>
      </c>
      <c r="AD29" s="19"/>
      <c r="AE29" s="19"/>
      <c r="AF29" s="13">
        <v>1</v>
      </c>
      <c r="AG29" s="13"/>
      <c r="AH29" s="13"/>
      <c r="AI29" s="31">
        <v>1</v>
      </c>
      <c r="AJ29" s="31"/>
      <c r="AK29" s="31"/>
      <c r="AL29" s="19">
        <v>1</v>
      </c>
      <c r="AM29" s="19"/>
      <c r="AN29" s="19"/>
      <c r="AO29" s="32">
        <v>1</v>
      </c>
      <c r="AP29" s="32"/>
      <c r="AQ29" s="32"/>
      <c r="AR29" s="33">
        <v>1</v>
      </c>
      <c r="AS29" s="33"/>
      <c r="AT29" s="33"/>
      <c r="AU29" s="19">
        <v>1</v>
      </c>
      <c r="AV29" s="19"/>
      <c r="AW29" s="19"/>
      <c r="AX29" s="34">
        <f t="shared" si="3"/>
        <v>9</v>
      </c>
      <c r="AY29" s="34">
        <f t="shared" si="4"/>
        <v>0</v>
      </c>
      <c r="AZ29" s="34">
        <f t="shared" si="5"/>
        <v>0</v>
      </c>
      <c r="BA29" s="36">
        <f t="shared" si="6"/>
        <v>1</v>
      </c>
      <c r="BB29" s="77">
        <f>VLOOKUP(C29&amp;TEXT(D29,"00"),'House ridership'!$A$3:$M$438,13,0)</f>
        <v>0</v>
      </c>
      <c r="BC29" s="77">
        <f>VLOOKUP($C29&amp;TEXT($D29,"00"),'House ridership'!$A$3:$M$438,3,0)</f>
        <v>0</v>
      </c>
      <c r="BD29" s="57">
        <v>2354</v>
      </c>
      <c r="BE29" s="57" t="s">
        <v>967</v>
      </c>
      <c r="BF29" s="57" t="s">
        <v>1303</v>
      </c>
      <c r="BG29" s="3"/>
      <c r="BH29" s="3"/>
      <c r="BI29" s="34"/>
      <c r="BJ29" s="3"/>
      <c r="BK29" s="76">
        <v>1</v>
      </c>
      <c r="BL29" s="76"/>
    </row>
    <row r="30" spans="1:64" ht="14" customHeight="1" x14ac:dyDescent="0.15">
      <c r="A30" s="3">
        <v>1</v>
      </c>
      <c r="B30" s="3">
        <v>1</v>
      </c>
      <c r="C30" s="3" t="s">
        <v>42</v>
      </c>
      <c r="D30" s="3">
        <v>16</v>
      </c>
      <c r="E30" s="3" t="s">
        <v>8</v>
      </c>
      <c r="F30" s="3" t="s">
        <v>81</v>
      </c>
      <c r="G30" s="3" t="s">
        <v>82</v>
      </c>
      <c r="H30" s="3">
        <v>2012</v>
      </c>
      <c r="I30" s="11">
        <v>1</v>
      </c>
      <c r="J30" s="11">
        <v>0.94399999999999995</v>
      </c>
      <c r="K30" s="13">
        <v>1</v>
      </c>
      <c r="L30" s="14"/>
      <c r="M30" s="14"/>
      <c r="N30" s="16">
        <v>1</v>
      </c>
      <c r="O30" s="17"/>
      <c r="P30" s="17"/>
      <c r="Q30" s="19">
        <v>1</v>
      </c>
      <c r="R30" s="20"/>
      <c r="S30" s="20"/>
      <c r="T30" s="3">
        <f t="shared" si="8"/>
        <v>3</v>
      </c>
      <c r="U30" s="3">
        <f t="shared" si="9"/>
        <v>0</v>
      </c>
      <c r="V30" s="3">
        <f t="shared" si="10"/>
        <v>0</v>
      </c>
      <c r="W30" s="13">
        <v>1</v>
      </c>
      <c r="X30" s="13"/>
      <c r="Y30" s="13"/>
      <c r="Z30" s="16">
        <v>1</v>
      </c>
      <c r="AA30" s="16"/>
      <c r="AB30" s="16"/>
      <c r="AC30" s="19">
        <v>1</v>
      </c>
      <c r="AD30" s="19"/>
      <c r="AE30" s="19"/>
      <c r="AF30" s="13">
        <v>1</v>
      </c>
      <c r="AG30" s="13"/>
      <c r="AH30" s="13"/>
      <c r="AI30" s="31">
        <v>1</v>
      </c>
      <c r="AJ30" s="31"/>
      <c r="AK30" s="31"/>
      <c r="AL30" s="19">
        <v>1</v>
      </c>
      <c r="AM30" s="19"/>
      <c r="AN30" s="19"/>
      <c r="AO30" s="32">
        <v>1</v>
      </c>
      <c r="AP30" s="32"/>
      <c r="AQ30" s="32"/>
      <c r="AR30" s="33">
        <v>1</v>
      </c>
      <c r="AS30" s="33"/>
      <c r="AT30" s="33"/>
      <c r="AU30" s="19">
        <v>1</v>
      </c>
      <c r="AV30" s="19"/>
      <c r="AW30" s="19"/>
      <c r="AX30" s="34">
        <f t="shared" si="3"/>
        <v>9</v>
      </c>
      <c r="AY30" s="34">
        <f t="shared" si="4"/>
        <v>0</v>
      </c>
      <c r="AZ30" s="34">
        <f t="shared" si="5"/>
        <v>0</v>
      </c>
      <c r="BA30" s="36">
        <f t="shared" si="6"/>
        <v>1</v>
      </c>
      <c r="BB30" s="77">
        <f>VLOOKUP(C30&amp;TEXT(D30,"00"),'House ridership'!$A$3:$M$438,13,0)</f>
        <v>112763</v>
      </c>
      <c r="BC30" s="77">
        <f>VLOOKUP($C30&amp;TEXT($D30,"00"),'House ridership'!$A$3:$M$438,3,0)</f>
        <v>2</v>
      </c>
      <c r="BD30" s="57">
        <v>2462</v>
      </c>
      <c r="BE30" s="57" t="s">
        <v>967</v>
      </c>
      <c r="BF30" s="57" t="s">
        <v>1304</v>
      </c>
      <c r="BG30" s="3"/>
      <c r="BH30" s="3"/>
      <c r="BI30" s="34"/>
      <c r="BJ30" s="3"/>
      <c r="BK30" s="76">
        <v>1</v>
      </c>
      <c r="BL30" s="76"/>
    </row>
    <row r="31" spans="1:64" ht="14" customHeight="1" x14ac:dyDescent="0.15">
      <c r="A31" s="3">
        <v>1</v>
      </c>
      <c r="B31" s="3">
        <v>1</v>
      </c>
      <c r="C31" s="3" t="s">
        <v>42</v>
      </c>
      <c r="D31" s="3">
        <v>17</v>
      </c>
      <c r="E31" s="3" t="s">
        <v>8</v>
      </c>
      <c r="F31" s="3" t="s">
        <v>75</v>
      </c>
      <c r="G31" s="3" t="s">
        <v>76</v>
      </c>
      <c r="H31" s="3">
        <v>1988</v>
      </c>
      <c r="I31" s="11">
        <v>0.56200000000000006</v>
      </c>
      <c r="J31" s="11">
        <v>0.55600000000000005</v>
      </c>
      <c r="K31" s="13">
        <v>1</v>
      </c>
      <c r="L31" s="14"/>
      <c r="M31" s="14"/>
      <c r="N31" s="16">
        <v>1</v>
      </c>
      <c r="O31" s="17"/>
      <c r="P31" s="17"/>
      <c r="Q31" s="19">
        <v>1</v>
      </c>
      <c r="R31" s="20"/>
      <c r="S31" s="20"/>
      <c r="T31" s="3">
        <f t="shared" si="8"/>
        <v>3</v>
      </c>
      <c r="U31" s="3">
        <f t="shared" si="9"/>
        <v>0</v>
      </c>
      <c r="V31" s="3">
        <f t="shared" si="10"/>
        <v>0</v>
      </c>
      <c r="W31" s="13">
        <v>1</v>
      </c>
      <c r="X31" s="13"/>
      <c r="Y31" s="13"/>
      <c r="Z31" s="16">
        <v>1</v>
      </c>
      <c r="AA31" s="16"/>
      <c r="AB31" s="16"/>
      <c r="AC31" s="19">
        <v>1</v>
      </c>
      <c r="AD31" s="19"/>
      <c r="AE31" s="19"/>
      <c r="AF31" s="13">
        <v>1</v>
      </c>
      <c r="AG31" s="13"/>
      <c r="AH31" s="13"/>
      <c r="AI31" s="31">
        <v>1</v>
      </c>
      <c r="AJ31" s="31"/>
      <c r="AK31" s="31"/>
      <c r="AL31" s="19">
        <v>1</v>
      </c>
      <c r="AM31" s="19"/>
      <c r="AN31" s="19"/>
      <c r="AO31" s="32">
        <v>1</v>
      </c>
      <c r="AP31" s="32"/>
      <c r="AQ31" s="32"/>
      <c r="AR31" s="33">
        <v>1</v>
      </c>
      <c r="AS31" s="33"/>
      <c r="AT31" s="33"/>
      <c r="AU31" s="19">
        <v>1</v>
      </c>
      <c r="AV31" s="19"/>
      <c r="AW31" s="19"/>
      <c r="AX31" s="34">
        <f t="shared" si="3"/>
        <v>9</v>
      </c>
      <c r="AY31" s="34">
        <f t="shared" si="4"/>
        <v>0</v>
      </c>
      <c r="AZ31" s="34">
        <f t="shared" si="5"/>
        <v>0</v>
      </c>
      <c r="BA31" s="36">
        <f t="shared" si="6"/>
        <v>1</v>
      </c>
      <c r="BB31" s="77">
        <f>VLOOKUP(C31&amp;TEXT(D31,"00"),'House ridership'!$A$3:$M$438,13,0)</f>
        <v>45291</v>
      </c>
      <c r="BC31" s="77">
        <f>VLOOKUP($C31&amp;TEXT($D31,"00"),'House ridership'!$A$3:$M$438,3,0)</f>
        <v>1</v>
      </c>
      <c r="BD31" s="57">
        <v>2365</v>
      </c>
      <c r="BE31" s="57" t="s">
        <v>967</v>
      </c>
      <c r="BF31" s="57" t="s">
        <v>1305</v>
      </c>
      <c r="BG31" s="3"/>
      <c r="BH31" s="3"/>
      <c r="BI31" s="34"/>
      <c r="BJ31" s="3"/>
      <c r="BK31" s="76">
        <v>1</v>
      </c>
      <c r="BL31" s="76"/>
    </row>
    <row r="32" spans="1:64" ht="14" customHeight="1" x14ac:dyDescent="0.15">
      <c r="A32" s="3">
        <v>1</v>
      </c>
      <c r="B32" s="3">
        <v>1</v>
      </c>
      <c r="C32" s="3" t="s">
        <v>42</v>
      </c>
      <c r="D32" s="3">
        <v>18</v>
      </c>
      <c r="E32" s="3" t="s">
        <v>8</v>
      </c>
      <c r="F32" s="3" t="s">
        <v>72</v>
      </c>
      <c r="G32" s="3" t="s">
        <v>665</v>
      </c>
      <c r="H32" s="3">
        <v>1988</v>
      </c>
      <c r="I32" s="11">
        <v>0.496</v>
      </c>
      <c r="J32" s="11">
        <v>0.54200000000000004</v>
      </c>
      <c r="K32" s="13">
        <v>1</v>
      </c>
      <c r="L32" s="14"/>
      <c r="M32" s="14"/>
      <c r="N32" s="16">
        <v>1</v>
      </c>
      <c r="O32" s="17"/>
      <c r="P32" s="17"/>
      <c r="Q32" s="19">
        <v>1</v>
      </c>
      <c r="R32" s="20"/>
      <c r="S32" s="20"/>
      <c r="T32" s="3">
        <f t="shared" si="8"/>
        <v>3</v>
      </c>
      <c r="U32" s="3">
        <f t="shared" si="9"/>
        <v>0</v>
      </c>
      <c r="V32" s="3">
        <f t="shared" si="10"/>
        <v>0</v>
      </c>
      <c r="W32" s="13">
        <v>1</v>
      </c>
      <c r="X32" s="13"/>
      <c r="Y32" s="13"/>
      <c r="Z32" s="16">
        <v>1</v>
      </c>
      <c r="AA32" s="16"/>
      <c r="AB32" s="16"/>
      <c r="AC32" s="19">
        <v>1</v>
      </c>
      <c r="AD32" s="19"/>
      <c r="AE32" s="19"/>
      <c r="AF32" s="13">
        <v>1</v>
      </c>
      <c r="AG32" s="13"/>
      <c r="AH32" s="13"/>
      <c r="AI32" s="31">
        <v>1</v>
      </c>
      <c r="AJ32" s="31"/>
      <c r="AK32" s="31"/>
      <c r="AL32" s="19">
        <v>1</v>
      </c>
      <c r="AM32" s="19"/>
      <c r="AN32" s="19"/>
      <c r="AO32" s="32">
        <v>1</v>
      </c>
      <c r="AP32" s="32"/>
      <c r="AQ32" s="32"/>
      <c r="AR32" s="33">
        <v>1</v>
      </c>
      <c r="AS32" s="33"/>
      <c r="AT32" s="33"/>
      <c r="AU32" s="19">
        <v>1</v>
      </c>
      <c r="AV32" s="19"/>
      <c r="AW32" s="19"/>
      <c r="AX32" s="34">
        <f t="shared" si="3"/>
        <v>9</v>
      </c>
      <c r="AY32" s="34">
        <f t="shared" si="4"/>
        <v>0</v>
      </c>
      <c r="AZ32" s="34">
        <f t="shared" si="5"/>
        <v>0</v>
      </c>
      <c r="BA32" s="36">
        <f t="shared" si="6"/>
        <v>1</v>
      </c>
      <c r="BB32" s="77">
        <f>VLOOKUP(C32&amp;TEXT(D32,"00"),'House ridership'!$A$3:$M$438,13,0)</f>
        <v>100331</v>
      </c>
      <c r="BC32" s="77">
        <f>VLOOKUP($C32&amp;TEXT($D32,"00"),'House ridership'!$A$3:$M$438,3,0)</f>
        <v>1</v>
      </c>
      <c r="BD32" s="57">
        <v>1027</v>
      </c>
      <c r="BE32" s="57" t="s">
        <v>953</v>
      </c>
      <c r="BF32" s="57" t="s">
        <v>1306</v>
      </c>
      <c r="BG32" s="3"/>
      <c r="BH32" s="3"/>
      <c r="BI32" s="34"/>
      <c r="BJ32" s="3"/>
      <c r="BK32" s="76">
        <v>1</v>
      </c>
      <c r="BL32" s="76"/>
    </row>
    <row r="33" spans="1:64" ht="14" customHeight="1" x14ac:dyDescent="0.15">
      <c r="A33" s="3">
        <v>1</v>
      </c>
      <c r="B33" s="3">
        <v>1</v>
      </c>
      <c r="C33" s="3" t="s">
        <v>42</v>
      </c>
      <c r="D33" s="3">
        <v>20</v>
      </c>
      <c r="E33" s="3" t="s">
        <v>8</v>
      </c>
      <c r="F33" s="3" t="s">
        <v>56</v>
      </c>
      <c r="G33" s="3" t="s">
        <v>57</v>
      </c>
      <c r="H33" s="3">
        <v>2008</v>
      </c>
      <c r="I33" s="11">
        <v>0.61199999999999999</v>
      </c>
      <c r="J33" s="11">
        <v>0.67900000000000005</v>
      </c>
      <c r="K33" s="13">
        <v>1</v>
      </c>
      <c r="L33" s="14"/>
      <c r="M33" s="14"/>
      <c r="N33" s="16">
        <v>1</v>
      </c>
      <c r="O33" s="17"/>
      <c r="P33" s="17"/>
      <c r="Q33" s="19">
        <v>1</v>
      </c>
      <c r="R33" s="20"/>
      <c r="S33" s="20"/>
      <c r="T33" s="3">
        <f t="shared" si="8"/>
        <v>3</v>
      </c>
      <c r="U33" s="3">
        <f t="shared" si="9"/>
        <v>0</v>
      </c>
      <c r="V33" s="3">
        <f t="shared" si="10"/>
        <v>0</v>
      </c>
      <c r="W33" s="13">
        <v>1</v>
      </c>
      <c r="X33" s="13"/>
      <c r="Y33" s="13"/>
      <c r="Z33" s="16">
        <v>1</v>
      </c>
      <c r="AA33" s="16"/>
      <c r="AB33" s="16"/>
      <c r="AC33" s="19">
        <v>1</v>
      </c>
      <c r="AD33" s="19"/>
      <c r="AE33" s="19"/>
      <c r="AF33" s="13">
        <v>1</v>
      </c>
      <c r="AG33" s="13"/>
      <c r="AH33" s="13"/>
      <c r="AI33" s="31">
        <v>1</v>
      </c>
      <c r="AJ33" s="31"/>
      <c r="AK33" s="31"/>
      <c r="AL33" s="19">
        <v>1</v>
      </c>
      <c r="AM33" s="19"/>
      <c r="AN33" s="19"/>
      <c r="AO33" s="32">
        <v>1</v>
      </c>
      <c r="AP33" s="32"/>
      <c r="AQ33" s="32"/>
      <c r="AR33" s="33">
        <v>1</v>
      </c>
      <c r="AS33" s="33"/>
      <c r="AT33" s="33"/>
      <c r="AU33" s="19">
        <v>1</v>
      </c>
      <c r="AV33" s="19"/>
      <c r="AW33" s="19"/>
      <c r="AX33" s="34">
        <f t="shared" si="3"/>
        <v>9</v>
      </c>
      <c r="AY33" s="34">
        <f t="shared" si="4"/>
        <v>0</v>
      </c>
      <c r="AZ33" s="34">
        <f t="shared" si="5"/>
        <v>0</v>
      </c>
      <c r="BA33" s="36">
        <f t="shared" si="6"/>
        <v>1</v>
      </c>
      <c r="BB33" s="77">
        <f>VLOOKUP(C33&amp;TEXT(D33,"00"),'House ridership'!$A$3:$M$438,13,0)</f>
        <v>943768</v>
      </c>
      <c r="BC33" s="77">
        <f>VLOOKUP($C33&amp;TEXT($D33,"00"),'House ridership'!$A$3:$M$438,3,0)</f>
        <v>4</v>
      </c>
      <c r="BD33" s="57">
        <v>2463</v>
      </c>
      <c r="BE33" s="57" t="s">
        <v>967</v>
      </c>
      <c r="BF33" s="57" t="s">
        <v>1308</v>
      </c>
      <c r="BG33" s="3"/>
      <c r="BH33" s="3"/>
      <c r="BI33" s="34"/>
      <c r="BJ33" s="3"/>
      <c r="BK33" s="76">
        <v>1</v>
      </c>
      <c r="BL33" s="76"/>
    </row>
    <row r="34" spans="1:64" ht="14" customHeight="1" x14ac:dyDescent="0.15">
      <c r="A34" s="3">
        <v>1</v>
      </c>
      <c r="B34" s="3">
        <v>1</v>
      </c>
      <c r="C34" s="3" t="s">
        <v>42</v>
      </c>
      <c r="D34" s="3">
        <v>21</v>
      </c>
      <c r="E34" s="3" t="s">
        <v>43</v>
      </c>
      <c r="F34" s="3" t="s">
        <v>666</v>
      </c>
      <c r="G34" s="3" t="s">
        <v>667</v>
      </c>
      <c r="H34" s="3">
        <v>2014</v>
      </c>
      <c r="I34" s="11">
        <v>0.55200000000000005</v>
      </c>
      <c r="J34" s="11">
        <v>0.65300000000000002</v>
      </c>
      <c r="K34" s="28"/>
      <c r="L34" s="29"/>
      <c r="M34" s="29"/>
      <c r="N34" s="29"/>
      <c r="O34" s="28"/>
      <c r="P34" s="29"/>
      <c r="Q34" s="29"/>
      <c r="R34" s="28"/>
      <c r="S34" s="29"/>
      <c r="T34" s="28"/>
      <c r="U34" s="3"/>
      <c r="V34" s="3"/>
      <c r="W34" s="13">
        <v>1</v>
      </c>
      <c r="X34" s="13"/>
      <c r="Y34" s="13"/>
      <c r="Z34" s="16">
        <v>1</v>
      </c>
      <c r="AA34" s="16"/>
      <c r="AB34" s="16"/>
      <c r="AC34" s="19">
        <v>1</v>
      </c>
      <c r="AD34" s="19"/>
      <c r="AE34" s="19"/>
      <c r="AF34" s="13">
        <v>1</v>
      </c>
      <c r="AG34" s="13"/>
      <c r="AH34" s="13"/>
      <c r="AI34" s="31">
        <v>1</v>
      </c>
      <c r="AJ34" s="31"/>
      <c r="AK34" s="31"/>
      <c r="AL34" s="19">
        <v>1</v>
      </c>
      <c r="AM34" s="19"/>
      <c r="AN34" s="19"/>
      <c r="AO34" s="32">
        <v>1</v>
      </c>
      <c r="AP34" s="32"/>
      <c r="AQ34" s="32"/>
      <c r="AR34" s="33">
        <v>1</v>
      </c>
      <c r="AS34" s="33"/>
      <c r="AT34" s="33"/>
      <c r="AU34" s="19">
        <v>1</v>
      </c>
      <c r="AV34" s="19"/>
      <c r="AW34" s="19"/>
      <c r="AX34" s="34">
        <f t="shared" si="3"/>
        <v>9</v>
      </c>
      <c r="AY34" s="34">
        <f t="shared" si="4"/>
        <v>0</v>
      </c>
      <c r="AZ34" s="34">
        <f t="shared" si="5"/>
        <v>0</v>
      </c>
      <c r="BA34" s="36">
        <f t="shared" si="6"/>
        <v>1</v>
      </c>
      <c r="BB34" s="77">
        <f>VLOOKUP(C34&amp;TEXT(D34,"00"),'House ridership'!$A$3:$M$438,13,0)</f>
        <v>37224</v>
      </c>
      <c r="BC34" s="77">
        <f>VLOOKUP($C34&amp;TEXT($D34,"00"),'House ridership'!$A$3:$M$438,3,0)</f>
        <v>8</v>
      </c>
      <c r="BD34" s="57">
        <v>318</v>
      </c>
      <c r="BE34" s="57" t="s">
        <v>951</v>
      </c>
      <c r="BF34" s="57" t="s">
        <v>1309</v>
      </c>
      <c r="BG34" s="3"/>
      <c r="BH34" s="3"/>
      <c r="BI34" s="34"/>
      <c r="BJ34" s="3"/>
      <c r="BK34" s="76">
        <v>1</v>
      </c>
      <c r="BL34" s="76"/>
    </row>
    <row r="35" spans="1:64" ht="14" customHeight="1" x14ac:dyDescent="0.15">
      <c r="A35" s="3">
        <v>1</v>
      </c>
      <c r="B35" s="3">
        <v>1</v>
      </c>
      <c r="C35" s="3" t="s">
        <v>42</v>
      </c>
      <c r="D35" s="3">
        <v>23</v>
      </c>
      <c r="E35" s="3" t="s">
        <v>43</v>
      </c>
      <c r="F35" s="3" t="s">
        <v>62</v>
      </c>
      <c r="G35" s="3" t="s">
        <v>63</v>
      </c>
      <c r="H35" s="3">
        <v>2010</v>
      </c>
      <c r="I35" s="11">
        <v>0.626</v>
      </c>
      <c r="J35" s="11">
        <v>0.57599999999999996</v>
      </c>
      <c r="K35" s="13">
        <v>1</v>
      </c>
      <c r="L35" s="14"/>
      <c r="M35" s="14"/>
      <c r="N35" s="16">
        <v>1</v>
      </c>
      <c r="O35" s="17"/>
      <c r="P35" s="17"/>
      <c r="Q35" s="19">
        <v>1</v>
      </c>
      <c r="R35" s="20"/>
      <c r="S35" s="20"/>
      <c r="T35" s="3">
        <f>K35+N35+Q35</f>
        <v>3</v>
      </c>
      <c r="U35" s="3">
        <f>L35+O35+R35</f>
        <v>0</v>
      </c>
      <c r="V35" s="3">
        <f>M35+P35+S35</f>
        <v>0</v>
      </c>
      <c r="W35" s="13">
        <v>1</v>
      </c>
      <c r="X35" s="13"/>
      <c r="Y35" s="13"/>
      <c r="Z35" s="16">
        <v>1</v>
      </c>
      <c r="AA35" s="16"/>
      <c r="AB35" s="16"/>
      <c r="AC35" s="19">
        <v>1</v>
      </c>
      <c r="AD35" s="19"/>
      <c r="AE35" s="19"/>
      <c r="AF35" s="13">
        <v>1</v>
      </c>
      <c r="AG35" s="13"/>
      <c r="AH35" s="13"/>
      <c r="AI35" s="31">
        <v>1</v>
      </c>
      <c r="AJ35" s="31"/>
      <c r="AK35" s="31"/>
      <c r="AL35" s="19">
        <v>1</v>
      </c>
      <c r="AM35" s="19"/>
      <c r="AN35" s="19"/>
      <c r="AO35" s="32">
        <v>1</v>
      </c>
      <c r="AP35" s="32"/>
      <c r="AQ35" s="32"/>
      <c r="AR35" s="33">
        <v>1</v>
      </c>
      <c r="AS35" s="33"/>
      <c r="AT35" s="33"/>
      <c r="AU35" s="19">
        <v>1</v>
      </c>
      <c r="AV35" s="19"/>
      <c r="AW35" s="19"/>
      <c r="AX35" s="34">
        <f t="shared" si="3"/>
        <v>9</v>
      </c>
      <c r="AY35" s="34">
        <f t="shared" si="4"/>
        <v>0</v>
      </c>
      <c r="AZ35" s="34">
        <f t="shared" si="5"/>
        <v>0</v>
      </c>
      <c r="BA35" s="36">
        <f t="shared" si="6"/>
        <v>1</v>
      </c>
      <c r="BB35" s="77">
        <f>VLOOKUP(C35&amp;TEXT(D35,"00"),'House ridership'!$A$3:$M$438,13,0)</f>
        <v>0</v>
      </c>
      <c r="BC35" s="77">
        <f>VLOOKUP($C35&amp;TEXT($D35,"00"),'House ridership'!$A$3:$M$438,3,0)</f>
        <v>0</v>
      </c>
      <c r="BD35" s="57">
        <v>2437</v>
      </c>
      <c r="BE35" s="57" t="s">
        <v>967</v>
      </c>
      <c r="BF35" s="57" t="s">
        <v>1311</v>
      </c>
      <c r="BG35" s="3"/>
      <c r="BH35" s="3"/>
      <c r="BI35" s="34"/>
      <c r="BJ35" s="3"/>
      <c r="BK35" s="76">
        <v>1</v>
      </c>
      <c r="BL35" s="76"/>
    </row>
    <row r="36" spans="1:64" ht="14" customHeight="1" x14ac:dyDescent="0.15">
      <c r="A36" s="3">
        <v>1</v>
      </c>
      <c r="B36" s="3">
        <v>1</v>
      </c>
      <c r="C36" s="3" t="s">
        <v>42</v>
      </c>
      <c r="D36" s="3">
        <v>24</v>
      </c>
      <c r="E36" s="3" t="s">
        <v>43</v>
      </c>
      <c r="F36" s="3" t="s">
        <v>668</v>
      </c>
      <c r="G36" s="3" t="s">
        <v>10</v>
      </c>
      <c r="H36" s="3">
        <v>2014</v>
      </c>
      <c r="I36" s="11">
        <v>0.59899999999999998</v>
      </c>
      <c r="J36" s="11">
        <v>0.60499999999999998</v>
      </c>
      <c r="K36" s="28"/>
      <c r="L36" s="29"/>
      <c r="M36" s="29"/>
      <c r="N36" s="29"/>
      <c r="O36" s="28"/>
      <c r="P36" s="29"/>
      <c r="Q36" s="29"/>
      <c r="R36" s="28"/>
      <c r="S36" s="29"/>
      <c r="T36" s="28"/>
      <c r="U36" s="3"/>
      <c r="V36" s="3"/>
      <c r="W36" s="13">
        <v>1</v>
      </c>
      <c r="X36" s="13"/>
      <c r="Y36" s="13"/>
      <c r="Z36" s="16">
        <v>1</v>
      </c>
      <c r="AA36" s="16"/>
      <c r="AB36" s="16"/>
      <c r="AC36" s="19">
        <v>1</v>
      </c>
      <c r="AD36" s="19"/>
      <c r="AE36" s="19"/>
      <c r="AF36" s="13">
        <v>1</v>
      </c>
      <c r="AG36" s="13"/>
      <c r="AH36" s="13"/>
      <c r="AI36" s="31">
        <v>1</v>
      </c>
      <c r="AJ36" s="31"/>
      <c r="AK36" s="31"/>
      <c r="AL36" s="19">
        <v>1</v>
      </c>
      <c r="AM36" s="19"/>
      <c r="AN36" s="19"/>
      <c r="AO36" s="32">
        <v>1</v>
      </c>
      <c r="AP36" s="32"/>
      <c r="AQ36" s="32"/>
      <c r="AR36" s="33">
        <v>1</v>
      </c>
      <c r="AS36" s="33"/>
      <c r="AT36" s="33"/>
      <c r="AU36" s="19">
        <v>1</v>
      </c>
      <c r="AV36" s="19"/>
      <c r="AW36" s="19"/>
      <c r="AX36" s="34">
        <f t="shared" si="3"/>
        <v>9</v>
      </c>
      <c r="AY36" s="34">
        <f t="shared" si="4"/>
        <v>0</v>
      </c>
      <c r="AZ36" s="34">
        <f t="shared" si="5"/>
        <v>0</v>
      </c>
      <c r="BA36" s="36">
        <f t="shared" si="6"/>
        <v>1</v>
      </c>
      <c r="BB36" s="77">
        <f>VLOOKUP(C36&amp;TEXT(D36,"00"),'House ridership'!$A$3:$M$438,13,0)</f>
        <v>126478</v>
      </c>
      <c r="BC36" s="77">
        <f>VLOOKUP($C36&amp;TEXT($D36,"00"),'House ridership'!$A$3:$M$438,3,0)</f>
        <v>2</v>
      </c>
      <c r="BD36" s="57">
        <v>1620</v>
      </c>
      <c r="BE36" s="57" t="s">
        <v>953</v>
      </c>
      <c r="BF36" s="57" t="s">
        <v>1312</v>
      </c>
      <c r="BG36" s="3"/>
      <c r="BH36" s="3"/>
      <c r="BI36" s="34"/>
      <c r="BJ36" s="3"/>
      <c r="BK36" s="76">
        <v>1</v>
      </c>
      <c r="BL36" s="76"/>
    </row>
    <row r="37" spans="1:64" ht="14" customHeight="1" x14ac:dyDescent="0.15">
      <c r="A37" s="3">
        <v>1</v>
      </c>
      <c r="B37" s="3">
        <v>1</v>
      </c>
      <c r="C37" s="3" t="s">
        <v>42</v>
      </c>
      <c r="D37" s="3">
        <v>25</v>
      </c>
      <c r="E37" s="3" t="s">
        <v>8</v>
      </c>
      <c r="F37" s="3" t="s">
        <v>58</v>
      </c>
      <c r="G37" s="3" t="s">
        <v>59</v>
      </c>
      <c r="H37" s="3">
        <v>1986</v>
      </c>
      <c r="I37" s="11">
        <v>0.502</v>
      </c>
      <c r="J37" s="11">
        <v>0.56100000000000005</v>
      </c>
      <c r="K37" s="13">
        <v>1</v>
      </c>
      <c r="L37" s="14"/>
      <c r="M37" s="14"/>
      <c r="N37" s="16">
        <v>1</v>
      </c>
      <c r="O37" s="17"/>
      <c r="P37" s="17"/>
      <c r="Q37" s="19">
        <v>1</v>
      </c>
      <c r="R37" s="20"/>
      <c r="S37" s="20"/>
      <c r="T37" s="3">
        <f t="shared" ref="T37:T47" si="11">K37+N37+Q37</f>
        <v>3</v>
      </c>
      <c r="U37" s="3">
        <f t="shared" ref="U37:U47" si="12">L37+O37+R37</f>
        <v>0</v>
      </c>
      <c r="V37" s="3">
        <f t="shared" ref="V37:V47" si="13">M37+P37+S37</f>
        <v>0</v>
      </c>
      <c r="W37" s="13">
        <v>1</v>
      </c>
      <c r="X37" s="13"/>
      <c r="Y37" s="13"/>
      <c r="Z37" s="16">
        <v>1</v>
      </c>
      <c r="AA37" s="16"/>
      <c r="AB37" s="16"/>
      <c r="AC37" s="19">
        <v>1</v>
      </c>
      <c r="AD37" s="19"/>
      <c r="AE37" s="19"/>
      <c r="AF37" s="13">
        <v>1</v>
      </c>
      <c r="AG37" s="13"/>
      <c r="AH37" s="13"/>
      <c r="AI37" s="31">
        <v>1</v>
      </c>
      <c r="AJ37" s="31"/>
      <c r="AK37" s="31"/>
      <c r="AL37" s="19">
        <v>1</v>
      </c>
      <c r="AM37" s="19"/>
      <c r="AN37" s="19"/>
      <c r="AO37" s="32">
        <v>1</v>
      </c>
      <c r="AP37" s="32"/>
      <c r="AQ37" s="32"/>
      <c r="AR37" s="33">
        <v>1</v>
      </c>
      <c r="AS37" s="33"/>
      <c r="AT37" s="33"/>
      <c r="AU37" s="19">
        <v>1</v>
      </c>
      <c r="AV37" s="19"/>
      <c r="AW37" s="19"/>
      <c r="AX37" s="34">
        <f t="shared" si="3"/>
        <v>9</v>
      </c>
      <c r="AY37" s="34">
        <f t="shared" si="4"/>
        <v>0</v>
      </c>
      <c r="AZ37" s="34">
        <f t="shared" si="5"/>
        <v>0</v>
      </c>
      <c r="BA37" s="36">
        <f t="shared" si="6"/>
        <v>1</v>
      </c>
      <c r="BB37" s="77">
        <f>VLOOKUP(C37&amp;TEXT(D37,"00"),'House ridership'!$A$3:$M$438,13,0)</f>
        <v>123065</v>
      </c>
      <c r="BC37" s="77">
        <f>VLOOKUP($C37&amp;TEXT($D37,"00"),'House ridership'!$A$3:$M$438,3,0)</f>
        <v>1</v>
      </c>
      <c r="BD37" s="57">
        <v>2469</v>
      </c>
      <c r="BE37" s="57" t="s">
        <v>967</v>
      </c>
      <c r="BF37" s="57" t="s">
        <v>1313</v>
      </c>
      <c r="BG37" s="3"/>
      <c r="BH37" s="3"/>
      <c r="BI37" s="34"/>
      <c r="BJ37" s="3"/>
      <c r="BK37" s="76">
        <v>1</v>
      </c>
      <c r="BL37" s="76"/>
    </row>
    <row r="38" spans="1:64" ht="14" customHeight="1" x14ac:dyDescent="0.15">
      <c r="A38" s="3">
        <v>1</v>
      </c>
      <c r="B38" s="3">
        <v>1</v>
      </c>
      <c r="C38" s="3" t="s">
        <v>42</v>
      </c>
      <c r="D38" s="3">
        <v>26</v>
      </c>
      <c r="E38" s="3" t="s">
        <v>8</v>
      </c>
      <c r="F38" s="3" t="s">
        <v>818</v>
      </c>
      <c r="G38" s="3" t="s">
        <v>79</v>
      </c>
      <c r="H38" s="3">
        <v>2004</v>
      </c>
      <c r="I38" s="11">
        <v>0.68899999999999995</v>
      </c>
      <c r="J38" s="11">
        <v>0.746</v>
      </c>
      <c r="K38" s="13">
        <v>1</v>
      </c>
      <c r="L38" s="14"/>
      <c r="M38" s="14"/>
      <c r="N38" s="16">
        <v>1</v>
      </c>
      <c r="O38" s="17"/>
      <c r="P38" s="17"/>
      <c r="Q38" s="19">
        <v>1</v>
      </c>
      <c r="R38" s="20"/>
      <c r="S38" s="20"/>
      <c r="T38" s="3">
        <f t="shared" si="11"/>
        <v>3</v>
      </c>
      <c r="U38" s="3">
        <f t="shared" si="12"/>
        <v>0</v>
      </c>
      <c r="V38" s="3">
        <f t="shared" si="13"/>
        <v>0</v>
      </c>
      <c r="W38" s="13">
        <v>1</v>
      </c>
      <c r="X38" s="13"/>
      <c r="Y38" s="13"/>
      <c r="Z38" s="16">
        <v>1</v>
      </c>
      <c r="AA38" s="16"/>
      <c r="AB38" s="16"/>
      <c r="AC38" s="19">
        <v>1</v>
      </c>
      <c r="AD38" s="19"/>
      <c r="AE38" s="19"/>
      <c r="AF38" s="13">
        <v>1</v>
      </c>
      <c r="AG38" s="13"/>
      <c r="AH38" s="13"/>
      <c r="AI38" s="31">
        <v>1</v>
      </c>
      <c r="AJ38" s="31"/>
      <c r="AK38" s="31"/>
      <c r="AL38" s="19">
        <v>1</v>
      </c>
      <c r="AM38" s="19"/>
      <c r="AN38" s="19"/>
      <c r="AO38" s="32">
        <v>1</v>
      </c>
      <c r="AP38" s="32"/>
      <c r="AQ38" s="32"/>
      <c r="AR38" s="33">
        <v>1</v>
      </c>
      <c r="AS38" s="33"/>
      <c r="AT38" s="33"/>
      <c r="AU38" s="19">
        <v>1</v>
      </c>
      <c r="AV38" s="19"/>
      <c r="AW38" s="19"/>
      <c r="AX38" s="34">
        <f t="shared" si="3"/>
        <v>9</v>
      </c>
      <c r="AY38" s="34">
        <f t="shared" si="4"/>
        <v>0</v>
      </c>
      <c r="AZ38" s="34">
        <f t="shared" si="5"/>
        <v>0</v>
      </c>
      <c r="BA38" s="36">
        <f t="shared" si="6"/>
        <v>1</v>
      </c>
      <c r="BB38" s="77">
        <f>VLOOKUP(C38&amp;TEXT(D38,"00"),'House ridership'!$A$3:$M$438,13,0)</f>
        <v>172835</v>
      </c>
      <c r="BC38" s="77">
        <f>VLOOKUP($C38&amp;TEXT($D38,"00"),'House ridership'!$A$3:$M$438,3,0)</f>
        <v>3</v>
      </c>
      <c r="BD38" s="57">
        <v>2459</v>
      </c>
      <c r="BE38" s="57" t="s">
        <v>967</v>
      </c>
      <c r="BF38" s="57" t="s">
        <v>1314</v>
      </c>
      <c r="BG38" s="3"/>
      <c r="BH38" s="3"/>
      <c r="BI38" s="34"/>
      <c r="BJ38" s="3"/>
      <c r="BK38" s="76">
        <v>1</v>
      </c>
      <c r="BL38" s="76"/>
    </row>
    <row r="39" spans="1:64" ht="14" customHeight="1" x14ac:dyDescent="0.15">
      <c r="A39" s="3">
        <v>1</v>
      </c>
      <c r="B39" s="3">
        <v>1</v>
      </c>
      <c r="C39" s="3" t="s">
        <v>89</v>
      </c>
      <c r="D39" s="3">
        <v>1</v>
      </c>
      <c r="E39" s="3" t="s">
        <v>8</v>
      </c>
      <c r="F39" s="3" t="s">
        <v>91</v>
      </c>
      <c r="G39" s="3" t="s">
        <v>92</v>
      </c>
      <c r="H39" s="3">
        <v>2010</v>
      </c>
      <c r="I39" s="11">
        <v>0.59599999999999997</v>
      </c>
      <c r="J39" s="11">
        <v>0.64500000000000002</v>
      </c>
      <c r="K39" s="13">
        <v>1</v>
      </c>
      <c r="L39" s="14"/>
      <c r="M39" s="14"/>
      <c r="N39" s="16">
        <v>1</v>
      </c>
      <c r="O39" s="17"/>
      <c r="P39" s="17"/>
      <c r="Q39" s="19">
        <v>1</v>
      </c>
      <c r="R39" s="20"/>
      <c r="S39" s="20"/>
      <c r="T39" s="3">
        <f t="shared" si="11"/>
        <v>3</v>
      </c>
      <c r="U39" s="3">
        <f t="shared" si="12"/>
        <v>0</v>
      </c>
      <c r="V39" s="3">
        <f t="shared" si="13"/>
        <v>0</v>
      </c>
      <c r="W39" s="13">
        <v>1</v>
      </c>
      <c r="X39" s="13"/>
      <c r="Y39" s="13"/>
      <c r="Z39" s="16">
        <v>1</v>
      </c>
      <c r="AA39" s="16"/>
      <c r="AB39" s="16"/>
      <c r="AC39" s="19">
        <v>1</v>
      </c>
      <c r="AD39" s="19"/>
      <c r="AE39" s="19"/>
      <c r="AF39" s="13">
        <v>1</v>
      </c>
      <c r="AG39" s="13"/>
      <c r="AH39" s="13"/>
      <c r="AI39" s="31">
        <v>1</v>
      </c>
      <c r="AJ39" s="31"/>
      <c r="AK39" s="31"/>
      <c r="AL39" s="19">
        <v>1</v>
      </c>
      <c r="AM39" s="19"/>
      <c r="AN39" s="19"/>
      <c r="AO39" s="32">
        <v>1</v>
      </c>
      <c r="AP39" s="32"/>
      <c r="AQ39" s="32"/>
      <c r="AR39" s="33">
        <v>1</v>
      </c>
      <c r="AS39" s="33"/>
      <c r="AT39" s="33"/>
      <c r="AU39" s="19">
        <v>1</v>
      </c>
      <c r="AV39" s="19"/>
      <c r="AW39" s="19"/>
      <c r="AX39" s="34">
        <f t="shared" si="3"/>
        <v>9</v>
      </c>
      <c r="AY39" s="34">
        <f t="shared" si="4"/>
        <v>0</v>
      </c>
      <c r="AZ39" s="34">
        <f t="shared" si="5"/>
        <v>0</v>
      </c>
      <c r="BA39" s="36">
        <f t="shared" si="6"/>
        <v>1</v>
      </c>
      <c r="BB39" s="77">
        <f>VLOOKUP(C39&amp;TEXT(D39,"00"),'House ridership'!$A$3:$M$438,13,0)</f>
        <v>709343</v>
      </c>
      <c r="BC39" s="77">
        <f>VLOOKUP($C39&amp;TEXT($D39,"00"),'House ridership'!$A$3:$M$438,3,0)</f>
        <v>1</v>
      </c>
      <c r="BD39" s="57">
        <v>2244</v>
      </c>
      <c r="BE39" s="57" t="s">
        <v>967</v>
      </c>
      <c r="BF39" s="57" t="s">
        <v>1360</v>
      </c>
      <c r="BG39" s="3"/>
      <c r="BH39" s="3"/>
      <c r="BI39" s="34"/>
      <c r="BJ39" s="3"/>
      <c r="BK39" s="76">
        <v>1</v>
      </c>
      <c r="BL39" s="76"/>
    </row>
    <row r="40" spans="1:64" ht="14" customHeight="1" x14ac:dyDescent="0.15">
      <c r="A40" s="3">
        <v>1</v>
      </c>
      <c r="B40" s="3">
        <v>1</v>
      </c>
      <c r="C40" s="3" t="s">
        <v>89</v>
      </c>
      <c r="D40" s="3">
        <v>2</v>
      </c>
      <c r="E40" s="3" t="s">
        <v>8</v>
      </c>
      <c r="F40" s="3" t="s">
        <v>90</v>
      </c>
      <c r="G40" s="3" t="s">
        <v>12</v>
      </c>
      <c r="H40" s="3">
        <v>2000</v>
      </c>
      <c r="I40" s="11">
        <v>0.623</v>
      </c>
      <c r="J40" s="11">
        <v>0.58099999999999996</v>
      </c>
      <c r="K40" s="13">
        <v>1</v>
      </c>
      <c r="L40" s="14"/>
      <c r="M40" s="14"/>
      <c r="N40" s="16">
        <v>1</v>
      </c>
      <c r="O40" s="17"/>
      <c r="P40" s="17"/>
      <c r="Q40" s="19">
        <v>1</v>
      </c>
      <c r="R40" s="20"/>
      <c r="S40" s="20"/>
      <c r="T40" s="3">
        <f t="shared" si="11"/>
        <v>3</v>
      </c>
      <c r="U40" s="3">
        <f t="shared" si="12"/>
        <v>0</v>
      </c>
      <c r="V40" s="3">
        <f t="shared" si="13"/>
        <v>0</v>
      </c>
      <c r="W40" s="13">
        <v>1</v>
      </c>
      <c r="X40" s="13"/>
      <c r="Y40" s="13"/>
      <c r="Z40" s="16">
        <v>1</v>
      </c>
      <c r="AA40" s="16"/>
      <c r="AB40" s="16"/>
      <c r="AC40" s="19">
        <v>1</v>
      </c>
      <c r="AD40" s="19"/>
      <c r="AE40" s="19"/>
      <c r="AF40" s="13">
        <v>1</v>
      </c>
      <c r="AG40" s="13"/>
      <c r="AH40" s="13"/>
      <c r="AI40" s="31">
        <v>1</v>
      </c>
      <c r="AJ40" s="31"/>
      <c r="AK40" s="31"/>
      <c r="AL40" s="19">
        <v>1</v>
      </c>
      <c r="AM40" s="19"/>
      <c r="AN40" s="19"/>
      <c r="AO40" s="32">
        <v>1</v>
      </c>
      <c r="AP40" s="32"/>
      <c r="AQ40" s="32"/>
      <c r="AR40" s="33">
        <v>1</v>
      </c>
      <c r="AS40" s="33"/>
      <c r="AT40" s="33"/>
      <c r="AU40" s="19">
        <v>1</v>
      </c>
      <c r="AV40" s="19"/>
      <c r="AW40" s="19"/>
      <c r="AX40" s="34">
        <f t="shared" si="3"/>
        <v>9</v>
      </c>
      <c r="AY40" s="34">
        <f t="shared" si="4"/>
        <v>0</v>
      </c>
      <c r="AZ40" s="34">
        <f t="shared" si="5"/>
        <v>0</v>
      </c>
      <c r="BA40" s="36">
        <f t="shared" si="6"/>
        <v>1</v>
      </c>
      <c r="BB40" s="77">
        <f>VLOOKUP(C40&amp;TEXT(D40,"00"),'House ridership'!$A$3:$M$438,13,0)</f>
        <v>202399</v>
      </c>
      <c r="BC40" s="77">
        <f>VLOOKUP($C40&amp;TEXT($D40,"00"),'House ridership'!$A$3:$M$438,3,0)</f>
        <v>2</v>
      </c>
      <c r="BD40" s="57">
        <v>2077</v>
      </c>
      <c r="BE40" s="57" t="s">
        <v>967</v>
      </c>
      <c r="BF40" s="57" t="s">
        <v>1361</v>
      </c>
      <c r="BG40" s="3"/>
      <c r="BH40" s="3"/>
      <c r="BI40" s="34"/>
      <c r="BJ40" s="3"/>
      <c r="BK40" s="76">
        <v>1</v>
      </c>
      <c r="BL40" s="76"/>
    </row>
    <row r="41" spans="1:64" ht="14" customHeight="1" x14ac:dyDescent="0.15">
      <c r="A41" s="3">
        <v>1</v>
      </c>
      <c r="B41" s="3">
        <v>1</v>
      </c>
      <c r="C41" s="3" t="s">
        <v>93</v>
      </c>
      <c r="D41" s="4"/>
      <c r="E41" s="3" t="s">
        <v>8</v>
      </c>
      <c r="F41" s="3" t="s">
        <v>94</v>
      </c>
      <c r="G41" s="3" t="s">
        <v>50</v>
      </c>
      <c r="H41" s="3">
        <v>2006</v>
      </c>
      <c r="I41" s="11">
        <v>0.64400000000000002</v>
      </c>
      <c r="J41" s="11">
        <v>0.82499999999999996</v>
      </c>
      <c r="K41" s="13">
        <v>1</v>
      </c>
      <c r="L41" s="14"/>
      <c r="M41" s="14"/>
      <c r="N41" s="16">
        <v>1</v>
      </c>
      <c r="O41" s="17"/>
      <c r="P41" s="17"/>
      <c r="Q41" s="19">
        <v>1</v>
      </c>
      <c r="R41" s="20"/>
      <c r="S41" s="20"/>
      <c r="T41" s="3">
        <f t="shared" si="11"/>
        <v>3</v>
      </c>
      <c r="U41" s="3">
        <f t="shared" si="12"/>
        <v>0</v>
      </c>
      <c r="V41" s="3">
        <f t="shared" si="13"/>
        <v>0</v>
      </c>
      <c r="W41" s="13">
        <v>1</v>
      </c>
      <c r="X41" s="13"/>
      <c r="Y41" s="13"/>
      <c r="Z41" s="16">
        <v>1</v>
      </c>
      <c r="AA41" s="16"/>
      <c r="AB41" s="16"/>
      <c r="AC41" s="19">
        <v>1</v>
      </c>
      <c r="AD41" s="19"/>
      <c r="AE41" s="19"/>
      <c r="AF41" s="13">
        <v>1</v>
      </c>
      <c r="AG41" s="13"/>
      <c r="AH41" s="13"/>
      <c r="AI41" s="31">
        <v>1</v>
      </c>
      <c r="AJ41" s="31"/>
      <c r="AK41" s="31"/>
      <c r="AL41" s="19">
        <v>1</v>
      </c>
      <c r="AM41" s="19"/>
      <c r="AN41" s="19"/>
      <c r="AO41" s="32">
        <v>1</v>
      </c>
      <c r="AP41" s="32"/>
      <c r="AQ41" s="32"/>
      <c r="AR41" s="33">
        <v>1</v>
      </c>
      <c r="AS41" s="33"/>
      <c r="AT41" s="33"/>
      <c r="AU41" s="19">
        <v>1</v>
      </c>
      <c r="AV41" s="19"/>
      <c r="AW41" s="19"/>
      <c r="AX41" s="34">
        <f t="shared" si="3"/>
        <v>9</v>
      </c>
      <c r="AY41" s="34">
        <f t="shared" si="4"/>
        <v>0</v>
      </c>
      <c r="AZ41" s="34">
        <f t="shared" si="5"/>
        <v>0</v>
      </c>
      <c r="BA41" s="36">
        <f t="shared" si="6"/>
        <v>1</v>
      </c>
      <c r="BB41" s="77">
        <f>VLOOKUP(C41&amp;TEXT(D41,"00"),'House ridership'!$A$3:$M$438,13,0)</f>
        <v>90820</v>
      </c>
      <c r="BC41" s="77">
        <f>VLOOKUP($C41&amp;TEXT($D41,"00"),'House ridership'!$A$3:$M$438,3,0)</f>
        <v>12</v>
      </c>
      <c r="BD41" s="57">
        <v>2303</v>
      </c>
      <c r="BE41" s="57" t="s">
        <v>967</v>
      </c>
      <c r="BF41" s="57" t="s">
        <v>1429</v>
      </c>
      <c r="BG41" s="3"/>
      <c r="BH41" s="3"/>
      <c r="BI41" s="34"/>
      <c r="BJ41" s="3"/>
      <c r="BK41" s="76">
        <v>1</v>
      </c>
      <c r="BL41" s="76"/>
    </row>
    <row r="42" spans="1:64" ht="14" customHeight="1" x14ac:dyDescent="0.15">
      <c r="A42" s="3">
        <v>1</v>
      </c>
      <c r="B42" s="3">
        <v>2</v>
      </c>
      <c r="C42" s="3" t="s">
        <v>516</v>
      </c>
      <c r="D42" s="3">
        <v>36</v>
      </c>
      <c r="E42" s="3" t="s">
        <v>8</v>
      </c>
      <c r="F42" s="3" t="s">
        <v>159</v>
      </c>
      <c r="G42" s="3" t="s">
        <v>160</v>
      </c>
      <c r="H42" s="3">
        <v>2012</v>
      </c>
      <c r="I42" s="11">
        <v>0.53800000000000003</v>
      </c>
      <c r="J42" s="11">
        <v>0.621</v>
      </c>
      <c r="K42" s="13">
        <v>1</v>
      </c>
      <c r="L42" s="14"/>
      <c r="M42" s="14"/>
      <c r="N42" s="17"/>
      <c r="O42" s="17"/>
      <c r="P42" s="16">
        <v>1</v>
      </c>
      <c r="Q42" s="20"/>
      <c r="R42" s="19">
        <v>1</v>
      </c>
      <c r="S42" s="20"/>
      <c r="T42" s="3">
        <f t="shared" si="11"/>
        <v>1</v>
      </c>
      <c r="U42" s="3">
        <f t="shared" si="12"/>
        <v>1</v>
      </c>
      <c r="V42" s="3">
        <f t="shared" si="13"/>
        <v>1</v>
      </c>
      <c r="W42" s="13">
        <v>1</v>
      </c>
      <c r="X42" s="13"/>
      <c r="Y42" s="13"/>
      <c r="Z42" s="16">
        <v>1</v>
      </c>
      <c r="AA42" s="16"/>
      <c r="AB42" s="16"/>
      <c r="AC42" s="19">
        <v>1</v>
      </c>
      <c r="AD42" s="19"/>
      <c r="AE42" s="19"/>
      <c r="AF42" s="13">
        <v>1</v>
      </c>
      <c r="AG42" s="13"/>
      <c r="AH42" s="13"/>
      <c r="AI42" s="31">
        <v>1</v>
      </c>
      <c r="AJ42" s="31"/>
      <c r="AK42" s="31"/>
      <c r="AL42" s="19">
        <v>1</v>
      </c>
      <c r="AM42" s="19"/>
      <c r="AN42" s="19"/>
      <c r="AO42" s="32">
        <v>1</v>
      </c>
      <c r="AP42" s="32"/>
      <c r="AQ42" s="32"/>
      <c r="AR42" s="33">
        <v>1</v>
      </c>
      <c r="AS42" s="33"/>
      <c r="AT42" s="33"/>
      <c r="AU42" s="19">
        <v>1</v>
      </c>
      <c r="AV42" s="19"/>
      <c r="AW42" s="19"/>
      <c r="AX42" s="34">
        <f t="shared" si="3"/>
        <v>9</v>
      </c>
      <c r="AY42" s="34">
        <f t="shared" si="4"/>
        <v>0</v>
      </c>
      <c r="AZ42" s="34">
        <f t="shared" si="5"/>
        <v>0</v>
      </c>
      <c r="BA42" s="36">
        <f t="shared" si="6"/>
        <v>1</v>
      </c>
      <c r="BB42" s="77">
        <f>VLOOKUP(C42&amp;TEXT(D42,"00"),'House ridership'!$A$3:$M$438,13,0)</f>
        <v>3042</v>
      </c>
      <c r="BC42" s="77">
        <f>VLOOKUP($C42&amp;TEXT($D42,"00"),'House ridership'!$A$3:$M$438,3,0)</f>
        <v>1</v>
      </c>
      <c r="BD42" s="57">
        <v>1319</v>
      </c>
      <c r="BE42" s="57" t="s">
        <v>953</v>
      </c>
      <c r="BF42" s="57" t="s">
        <v>1075</v>
      </c>
      <c r="BG42" s="3" t="s">
        <v>975</v>
      </c>
      <c r="BH42" s="3" t="s">
        <v>961</v>
      </c>
      <c r="BI42" s="34"/>
      <c r="BJ42" s="3"/>
      <c r="BK42" s="76">
        <v>1</v>
      </c>
      <c r="BL42" s="76"/>
    </row>
    <row r="43" spans="1:64" ht="14" customHeight="1" x14ac:dyDescent="0.15">
      <c r="A43" s="3">
        <v>1</v>
      </c>
      <c r="B43" s="3">
        <v>2</v>
      </c>
      <c r="C43" s="3" t="s">
        <v>97</v>
      </c>
      <c r="D43" s="3">
        <v>2</v>
      </c>
      <c r="E43" s="3" t="s">
        <v>8</v>
      </c>
      <c r="F43" s="3" t="s">
        <v>103</v>
      </c>
      <c r="G43" s="3" t="s">
        <v>104</v>
      </c>
      <c r="H43" s="3">
        <v>2002</v>
      </c>
      <c r="I43" s="11">
        <v>0.61299999999999999</v>
      </c>
      <c r="J43" s="11">
        <v>0.621</v>
      </c>
      <c r="K43" s="13">
        <v>1</v>
      </c>
      <c r="L43" s="14"/>
      <c r="M43" s="14"/>
      <c r="N43" s="16">
        <v>1</v>
      </c>
      <c r="O43" s="17"/>
      <c r="P43" s="17"/>
      <c r="Q43" s="19">
        <v>1</v>
      </c>
      <c r="R43" s="20"/>
      <c r="S43" s="20"/>
      <c r="T43" s="3">
        <f t="shared" si="11"/>
        <v>3</v>
      </c>
      <c r="U43" s="3">
        <f t="shared" si="12"/>
        <v>0</v>
      </c>
      <c r="V43" s="3">
        <f t="shared" si="13"/>
        <v>0</v>
      </c>
      <c r="W43" s="13">
        <v>1</v>
      </c>
      <c r="X43" s="13"/>
      <c r="Y43" s="13"/>
      <c r="Z43" s="16">
        <v>1</v>
      </c>
      <c r="AA43" s="16"/>
      <c r="AB43" s="16"/>
      <c r="AC43" s="19">
        <v>1</v>
      </c>
      <c r="AD43" s="19"/>
      <c r="AE43" s="19"/>
      <c r="AF43" s="13">
        <v>1</v>
      </c>
      <c r="AG43" s="13"/>
      <c r="AH43" s="13"/>
      <c r="AI43" s="31">
        <v>1</v>
      </c>
      <c r="AJ43" s="31"/>
      <c r="AK43" s="31"/>
      <c r="AL43" s="19">
        <v>1</v>
      </c>
      <c r="AM43" s="19"/>
      <c r="AN43" s="19"/>
      <c r="AO43" s="32">
        <v>1</v>
      </c>
      <c r="AP43" s="32"/>
      <c r="AQ43" s="32"/>
      <c r="AR43" s="33">
        <v>1</v>
      </c>
      <c r="AS43" s="33"/>
      <c r="AT43" s="33"/>
      <c r="AU43" s="19">
        <v>1</v>
      </c>
      <c r="AV43" s="19"/>
      <c r="AW43" s="19"/>
      <c r="AX43" s="34">
        <f t="shared" si="3"/>
        <v>9</v>
      </c>
      <c r="AY43" s="34">
        <f t="shared" si="4"/>
        <v>0</v>
      </c>
      <c r="AZ43" s="34">
        <f t="shared" si="5"/>
        <v>0</v>
      </c>
      <c r="BA43" s="36">
        <f t="shared" si="6"/>
        <v>1</v>
      </c>
      <c r="BB43" s="77">
        <f>VLOOKUP(C43&amp;TEXT(D43,"00"),'House ridership'!$A$3:$M$438,13,0)</f>
        <v>716567</v>
      </c>
      <c r="BC43" s="77">
        <f>VLOOKUP($C43&amp;TEXT($D43,"00"),'House ridership'!$A$3:$M$438,3,0)</f>
        <v>2</v>
      </c>
      <c r="BD43" s="57">
        <v>2416</v>
      </c>
      <c r="BE43" s="57" t="s">
        <v>967</v>
      </c>
      <c r="BF43" s="57" t="s">
        <v>1207</v>
      </c>
      <c r="BG43" s="3"/>
      <c r="BH43" s="3"/>
      <c r="BI43" s="34"/>
      <c r="BJ43" s="3"/>
      <c r="BK43" s="76">
        <v>1</v>
      </c>
      <c r="BL43" s="76"/>
    </row>
    <row r="44" spans="1:64" ht="14" customHeight="1" x14ac:dyDescent="0.15">
      <c r="A44" s="3">
        <v>1</v>
      </c>
      <c r="B44" s="3">
        <v>2</v>
      </c>
      <c r="C44" s="3" t="s">
        <v>97</v>
      </c>
      <c r="D44" s="3">
        <v>3</v>
      </c>
      <c r="E44" s="3" t="s">
        <v>8</v>
      </c>
      <c r="F44" s="3" t="s">
        <v>102</v>
      </c>
      <c r="G44" s="3" t="s">
        <v>10</v>
      </c>
      <c r="H44" s="3">
        <v>2006</v>
      </c>
      <c r="I44" s="11">
        <v>0.59399999999999997</v>
      </c>
      <c r="J44" s="11">
        <v>0.63200000000000001</v>
      </c>
      <c r="K44" s="13">
        <v>1</v>
      </c>
      <c r="L44" s="14"/>
      <c r="M44" s="14"/>
      <c r="N44" s="16">
        <v>1</v>
      </c>
      <c r="O44" s="17"/>
      <c r="P44" s="17"/>
      <c r="Q44" s="19">
        <v>1</v>
      </c>
      <c r="R44" s="20"/>
      <c r="S44" s="20"/>
      <c r="T44" s="3">
        <f t="shared" si="11"/>
        <v>3</v>
      </c>
      <c r="U44" s="3">
        <f t="shared" si="12"/>
        <v>0</v>
      </c>
      <c r="V44" s="3">
        <f t="shared" si="13"/>
        <v>0</v>
      </c>
      <c r="W44" s="13">
        <v>1</v>
      </c>
      <c r="X44" s="13"/>
      <c r="Y44" s="13"/>
      <c r="Z44" s="16">
        <v>1</v>
      </c>
      <c r="AA44" s="16"/>
      <c r="AB44" s="16"/>
      <c r="AC44" s="19">
        <v>1</v>
      </c>
      <c r="AD44" s="19"/>
      <c r="AE44" s="19"/>
      <c r="AF44" s="13">
        <v>1</v>
      </c>
      <c r="AG44" s="13"/>
      <c r="AH44" s="13"/>
      <c r="AI44" s="31">
        <v>1</v>
      </c>
      <c r="AJ44" s="31"/>
      <c r="AK44" s="31"/>
      <c r="AL44" s="19">
        <v>1</v>
      </c>
      <c r="AM44" s="19"/>
      <c r="AN44" s="19"/>
      <c r="AO44" s="32">
        <v>1</v>
      </c>
      <c r="AP44" s="32"/>
      <c r="AQ44" s="32"/>
      <c r="AR44" s="33">
        <v>1</v>
      </c>
      <c r="AS44" s="33"/>
      <c r="AT44" s="33"/>
      <c r="AU44" s="19">
        <v>1</v>
      </c>
      <c r="AV44" s="19"/>
      <c r="AW44" s="19"/>
      <c r="AX44" s="34">
        <f t="shared" si="3"/>
        <v>9</v>
      </c>
      <c r="AY44" s="34">
        <f t="shared" si="4"/>
        <v>0</v>
      </c>
      <c r="AZ44" s="34">
        <f t="shared" si="5"/>
        <v>0</v>
      </c>
      <c r="BA44" s="36">
        <f t="shared" si="6"/>
        <v>1</v>
      </c>
      <c r="BB44" s="77">
        <f>VLOOKUP(C44&amp;TEXT(D44,"00"),'House ridership'!$A$3:$M$438,13,0)</f>
        <v>0</v>
      </c>
      <c r="BC44" s="77">
        <f>VLOOKUP($C44&amp;TEXT($D44,"00"),'House ridership'!$A$3:$M$438,3,0)</f>
        <v>0</v>
      </c>
      <c r="BD44" s="57">
        <v>2444</v>
      </c>
      <c r="BE44" s="57" t="s">
        <v>967</v>
      </c>
      <c r="BF44" s="57" t="s">
        <v>1208</v>
      </c>
      <c r="BG44" s="3"/>
      <c r="BH44" s="3"/>
      <c r="BI44" s="34"/>
      <c r="BJ44" s="3"/>
      <c r="BK44" s="76">
        <v>1</v>
      </c>
      <c r="BL44" s="76"/>
    </row>
    <row r="45" spans="1:64" ht="14" customHeight="1" x14ac:dyDescent="0.15">
      <c r="A45" s="3">
        <v>1</v>
      </c>
      <c r="B45" s="3">
        <v>2</v>
      </c>
      <c r="C45" s="3" t="s">
        <v>97</v>
      </c>
      <c r="D45" s="3">
        <v>5</v>
      </c>
      <c r="E45" s="3" t="s">
        <v>8</v>
      </c>
      <c r="F45" s="3" t="s">
        <v>105</v>
      </c>
      <c r="G45" s="3" t="s">
        <v>106</v>
      </c>
      <c r="H45" s="3">
        <v>1981</v>
      </c>
      <c r="I45" s="11">
        <v>0.64100000000000001</v>
      </c>
      <c r="J45" s="11">
        <v>0.67400000000000004</v>
      </c>
      <c r="K45" s="13">
        <v>1</v>
      </c>
      <c r="L45" s="14"/>
      <c r="M45" s="14"/>
      <c r="N45" s="16">
        <v>1</v>
      </c>
      <c r="O45" s="17"/>
      <c r="P45" s="17"/>
      <c r="Q45" s="19">
        <v>1</v>
      </c>
      <c r="R45" s="20"/>
      <c r="S45" s="20"/>
      <c r="T45" s="3">
        <f t="shared" si="11"/>
        <v>3</v>
      </c>
      <c r="U45" s="3">
        <f t="shared" si="12"/>
        <v>0</v>
      </c>
      <c r="V45" s="3">
        <f t="shared" si="13"/>
        <v>0</v>
      </c>
      <c r="W45" s="13">
        <v>1</v>
      </c>
      <c r="X45" s="13"/>
      <c r="Y45" s="13"/>
      <c r="Z45" s="16">
        <v>1</v>
      </c>
      <c r="AA45" s="16"/>
      <c r="AB45" s="16"/>
      <c r="AC45" s="19">
        <v>1</v>
      </c>
      <c r="AD45" s="19"/>
      <c r="AE45" s="19"/>
      <c r="AF45" s="13">
        <v>1</v>
      </c>
      <c r="AG45" s="13"/>
      <c r="AH45" s="13"/>
      <c r="AI45" s="31">
        <v>1</v>
      </c>
      <c r="AJ45" s="31"/>
      <c r="AK45" s="31"/>
      <c r="AL45" s="19">
        <v>1</v>
      </c>
      <c r="AM45" s="19"/>
      <c r="AN45" s="19"/>
      <c r="AO45" s="32">
        <v>1</v>
      </c>
      <c r="AP45" s="32"/>
      <c r="AQ45" s="32"/>
      <c r="AR45" s="33">
        <v>1</v>
      </c>
      <c r="AS45" s="33"/>
      <c r="AT45" s="33"/>
      <c r="AU45" s="19">
        <v>1</v>
      </c>
      <c r="AV45" s="19"/>
      <c r="AW45" s="19"/>
      <c r="AX45" s="34">
        <f t="shared" si="3"/>
        <v>9</v>
      </c>
      <c r="AY45" s="34">
        <f t="shared" si="4"/>
        <v>0</v>
      </c>
      <c r="AZ45" s="34">
        <f t="shared" si="5"/>
        <v>0</v>
      </c>
      <c r="BA45" s="36">
        <f t="shared" si="6"/>
        <v>1</v>
      </c>
      <c r="BB45" s="77">
        <f>VLOOKUP(C45&amp;TEXT(D45,"00"),'House ridership'!$A$3:$M$438,13,0)</f>
        <v>0</v>
      </c>
      <c r="BC45" s="77">
        <f>VLOOKUP($C45&amp;TEXT($D45,"00"),'House ridership'!$A$3:$M$438,3,0)</f>
        <v>0</v>
      </c>
      <c r="BD45" s="57">
        <v>1705</v>
      </c>
      <c r="BE45" s="57" t="s">
        <v>953</v>
      </c>
      <c r="BF45" s="57" t="s">
        <v>1210</v>
      </c>
      <c r="BG45" s="3"/>
      <c r="BH45" s="3"/>
      <c r="BI45" s="34"/>
      <c r="BJ45" s="3"/>
      <c r="BK45" s="76">
        <v>1</v>
      </c>
      <c r="BL45" s="76"/>
    </row>
    <row r="46" spans="1:64" ht="14" customHeight="1" x14ac:dyDescent="0.15">
      <c r="A46" s="3">
        <v>1</v>
      </c>
      <c r="B46" s="3">
        <v>2</v>
      </c>
      <c r="C46" s="3" t="s">
        <v>97</v>
      </c>
      <c r="D46" s="3">
        <v>6</v>
      </c>
      <c r="E46" s="3" t="s">
        <v>8</v>
      </c>
      <c r="F46" s="3" t="s">
        <v>100</v>
      </c>
      <c r="G46" s="3" t="s">
        <v>10</v>
      </c>
      <c r="H46" s="3">
        <v>2012</v>
      </c>
      <c r="I46" s="11">
        <v>0.496</v>
      </c>
      <c r="J46" s="11">
        <v>0.56000000000000005</v>
      </c>
      <c r="K46" s="13">
        <v>1</v>
      </c>
      <c r="L46" s="14"/>
      <c r="M46" s="14"/>
      <c r="N46" s="17"/>
      <c r="O46" s="17"/>
      <c r="P46" s="16">
        <v>1</v>
      </c>
      <c r="Q46" s="20"/>
      <c r="R46" s="20"/>
      <c r="S46" s="19">
        <v>1</v>
      </c>
      <c r="T46" s="3">
        <f t="shared" si="11"/>
        <v>1</v>
      </c>
      <c r="U46" s="3">
        <f t="shared" si="12"/>
        <v>0</v>
      </c>
      <c r="V46" s="3">
        <f t="shared" si="13"/>
        <v>2</v>
      </c>
      <c r="W46" s="13">
        <v>1</v>
      </c>
      <c r="X46" s="13"/>
      <c r="Y46" s="13"/>
      <c r="Z46" s="16">
        <v>1</v>
      </c>
      <c r="AA46" s="16"/>
      <c r="AB46" s="16"/>
      <c r="AC46" s="19">
        <v>1</v>
      </c>
      <c r="AD46" s="19"/>
      <c r="AE46" s="19"/>
      <c r="AF46" s="13">
        <v>1</v>
      </c>
      <c r="AG46" s="13"/>
      <c r="AH46" s="13"/>
      <c r="AI46" s="31">
        <v>1</v>
      </c>
      <c r="AJ46" s="31"/>
      <c r="AK46" s="31"/>
      <c r="AL46" s="19">
        <v>1</v>
      </c>
      <c r="AM46" s="19"/>
      <c r="AN46" s="19"/>
      <c r="AO46" s="32">
        <v>1</v>
      </c>
      <c r="AP46" s="32"/>
      <c r="AQ46" s="32"/>
      <c r="AR46" s="33">
        <v>1</v>
      </c>
      <c r="AS46" s="33"/>
      <c r="AT46" s="33"/>
      <c r="AU46" s="19">
        <v>1</v>
      </c>
      <c r="AV46" s="19"/>
      <c r="AW46" s="19"/>
      <c r="AX46" s="34">
        <f t="shared" si="3"/>
        <v>9</v>
      </c>
      <c r="AY46" s="34">
        <f t="shared" si="4"/>
        <v>0</v>
      </c>
      <c r="AZ46" s="34">
        <f t="shared" si="5"/>
        <v>0</v>
      </c>
      <c r="BA46" s="36">
        <f t="shared" si="6"/>
        <v>1</v>
      </c>
      <c r="BB46" s="77">
        <f>VLOOKUP(C46&amp;TEXT(D46,"00"),'House ridership'!$A$3:$M$438,13,0)</f>
        <v>11492</v>
      </c>
      <c r="BC46" s="77">
        <f>VLOOKUP($C46&amp;TEXT($D46,"00"),'House ridership'!$A$3:$M$438,3,0)</f>
        <v>1</v>
      </c>
      <c r="BD46" s="57">
        <v>1632</v>
      </c>
      <c r="BE46" s="57" t="s">
        <v>953</v>
      </c>
      <c r="BF46" s="57" t="s">
        <v>1211</v>
      </c>
      <c r="BG46" s="3"/>
      <c r="BH46" s="3"/>
      <c r="BI46" s="34"/>
      <c r="BJ46" s="3"/>
      <c r="BK46" s="76">
        <v>1</v>
      </c>
      <c r="BL46" s="76"/>
    </row>
    <row r="47" spans="1:64" ht="14" customHeight="1" x14ac:dyDescent="0.15">
      <c r="A47" s="3">
        <v>1</v>
      </c>
      <c r="B47" s="3">
        <v>2</v>
      </c>
      <c r="C47" s="3" t="s">
        <v>97</v>
      </c>
      <c r="D47" s="3">
        <v>7</v>
      </c>
      <c r="E47" s="3" t="s">
        <v>8</v>
      </c>
      <c r="F47" s="3" t="s">
        <v>109</v>
      </c>
      <c r="G47" s="3" t="s">
        <v>649</v>
      </c>
      <c r="H47" s="3">
        <v>1996</v>
      </c>
      <c r="I47" s="11">
        <v>0.69699999999999995</v>
      </c>
      <c r="J47" s="11">
        <v>0.749</v>
      </c>
      <c r="K47" s="13">
        <v>1</v>
      </c>
      <c r="L47" s="14"/>
      <c r="M47" s="14"/>
      <c r="N47" s="16">
        <v>1</v>
      </c>
      <c r="O47" s="17"/>
      <c r="P47" s="17"/>
      <c r="Q47" s="19">
        <v>1</v>
      </c>
      <c r="R47" s="20"/>
      <c r="S47" s="20"/>
      <c r="T47" s="3">
        <f t="shared" si="11"/>
        <v>3</v>
      </c>
      <c r="U47" s="3">
        <f t="shared" si="12"/>
        <v>0</v>
      </c>
      <c r="V47" s="3">
        <f t="shared" si="13"/>
        <v>0</v>
      </c>
      <c r="W47" s="13">
        <v>1</v>
      </c>
      <c r="X47" s="13"/>
      <c r="Y47" s="13"/>
      <c r="Z47" s="16">
        <v>1</v>
      </c>
      <c r="AA47" s="16"/>
      <c r="AB47" s="16"/>
      <c r="AC47" s="19">
        <v>1</v>
      </c>
      <c r="AD47" s="19"/>
      <c r="AE47" s="19"/>
      <c r="AF47" s="13">
        <v>1</v>
      </c>
      <c r="AG47" s="13"/>
      <c r="AH47" s="13"/>
      <c r="AI47" s="31">
        <v>1</v>
      </c>
      <c r="AJ47" s="31"/>
      <c r="AK47" s="31"/>
      <c r="AL47" s="19">
        <v>1</v>
      </c>
      <c r="AM47" s="19"/>
      <c r="AN47" s="19"/>
      <c r="AO47" s="32">
        <v>1</v>
      </c>
      <c r="AP47" s="32"/>
      <c r="AQ47" s="32"/>
      <c r="AR47" s="33">
        <v>1</v>
      </c>
      <c r="AS47" s="33"/>
      <c r="AT47" s="33"/>
      <c r="AU47" s="19">
        <v>1</v>
      </c>
      <c r="AV47" s="19"/>
      <c r="AW47" s="19"/>
      <c r="AX47" s="34">
        <f t="shared" si="3"/>
        <v>9</v>
      </c>
      <c r="AY47" s="34">
        <f t="shared" si="4"/>
        <v>0</v>
      </c>
      <c r="AZ47" s="34">
        <f t="shared" si="5"/>
        <v>0</v>
      </c>
      <c r="BA47" s="36">
        <f t="shared" si="6"/>
        <v>1</v>
      </c>
      <c r="BB47" s="77">
        <f>VLOOKUP(C47&amp;TEXT(D47,"00"),'House ridership'!$A$3:$M$438,13,0)</f>
        <v>1007939</v>
      </c>
      <c r="BC47" s="77">
        <f>VLOOKUP($C47&amp;TEXT($D47,"00"),'House ridership'!$A$3:$M$438,3,0)</f>
        <v>1</v>
      </c>
      <c r="BD47" s="57">
        <v>2163</v>
      </c>
      <c r="BE47" s="57" t="s">
        <v>967</v>
      </c>
      <c r="BF47" s="57" t="s">
        <v>1212</v>
      </c>
      <c r="BG47" s="3"/>
      <c r="BH47" s="3"/>
      <c r="BI47" s="34"/>
      <c r="BJ47" s="3"/>
      <c r="BK47" s="76">
        <v>1</v>
      </c>
      <c r="BL47" s="76"/>
    </row>
    <row r="48" spans="1:64" ht="14" customHeight="1" x14ac:dyDescent="0.15">
      <c r="A48" s="3">
        <v>1</v>
      </c>
      <c r="B48" s="3">
        <v>2</v>
      </c>
      <c r="C48" s="3" t="s">
        <v>110</v>
      </c>
      <c r="D48" s="3">
        <v>1</v>
      </c>
      <c r="E48" s="4" t="s">
        <v>8</v>
      </c>
      <c r="F48" s="3" t="s">
        <v>661</v>
      </c>
      <c r="G48" s="4" t="s">
        <v>123</v>
      </c>
      <c r="H48" s="4">
        <v>2014</v>
      </c>
      <c r="I48" s="11">
        <v>0.57299999999999995</v>
      </c>
      <c r="J48" s="11">
        <v>0.6</v>
      </c>
      <c r="K48" s="28"/>
      <c r="L48" s="29"/>
      <c r="M48" s="29"/>
      <c r="N48" s="29"/>
      <c r="O48" s="28"/>
      <c r="P48" s="29"/>
      <c r="Q48" s="29"/>
      <c r="R48" s="28"/>
      <c r="S48" s="29"/>
      <c r="T48" s="28"/>
      <c r="U48" s="3"/>
      <c r="V48" s="3"/>
      <c r="W48" s="13">
        <v>1</v>
      </c>
      <c r="X48" s="13"/>
      <c r="Y48" s="13"/>
      <c r="Z48" s="16">
        <v>1</v>
      </c>
      <c r="AA48" s="16"/>
      <c r="AB48" s="16"/>
      <c r="AC48" s="19">
        <v>1</v>
      </c>
      <c r="AD48" s="19"/>
      <c r="AE48" s="19"/>
      <c r="AF48" s="13">
        <v>1</v>
      </c>
      <c r="AG48" s="13"/>
      <c r="AH48" s="13"/>
      <c r="AI48" s="31">
        <v>1</v>
      </c>
      <c r="AJ48" s="31"/>
      <c r="AK48" s="31"/>
      <c r="AL48" s="19">
        <v>1</v>
      </c>
      <c r="AM48" s="19"/>
      <c r="AN48" s="19"/>
      <c r="AO48" s="32">
        <v>1</v>
      </c>
      <c r="AP48" s="32"/>
      <c r="AQ48" s="32"/>
      <c r="AR48" s="33">
        <v>1</v>
      </c>
      <c r="AS48" s="33"/>
      <c r="AT48" s="33"/>
      <c r="AU48" s="19">
        <v>1</v>
      </c>
      <c r="AV48" s="19"/>
      <c r="AW48" s="19"/>
      <c r="AX48" s="34">
        <f t="shared" si="3"/>
        <v>9</v>
      </c>
      <c r="AY48" s="34">
        <f t="shared" si="4"/>
        <v>0</v>
      </c>
      <c r="AZ48" s="34">
        <f t="shared" si="5"/>
        <v>0</v>
      </c>
      <c r="BA48" s="36">
        <f t="shared" si="6"/>
        <v>1</v>
      </c>
      <c r="BB48" s="77">
        <f>VLOOKUP(C48&amp;TEXT(D48,"00"),'House ridership'!$A$3:$M$438,13,0)</f>
        <v>0</v>
      </c>
      <c r="BC48" s="77">
        <f>VLOOKUP($C48&amp;TEXT($D48,"00"),'House ridership'!$A$3:$M$438,3,0)</f>
        <v>0</v>
      </c>
      <c r="BD48" s="57">
        <v>1531</v>
      </c>
      <c r="BE48" s="57" t="s">
        <v>953</v>
      </c>
      <c r="BF48" s="57" t="s">
        <v>1270</v>
      </c>
      <c r="BG48" s="3"/>
      <c r="BH48" s="3"/>
      <c r="BI48" s="34"/>
      <c r="BJ48" s="3"/>
      <c r="BK48" s="76">
        <v>1</v>
      </c>
      <c r="BL48" s="76"/>
    </row>
    <row r="49" spans="1:64" ht="14" customHeight="1" x14ac:dyDescent="0.15">
      <c r="A49" s="3">
        <v>1</v>
      </c>
      <c r="B49" s="3">
        <v>2</v>
      </c>
      <c r="C49" s="3" t="s">
        <v>110</v>
      </c>
      <c r="D49" s="3">
        <v>4</v>
      </c>
      <c r="E49" s="3" t="s">
        <v>43</v>
      </c>
      <c r="F49" s="3" t="s">
        <v>113</v>
      </c>
      <c r="G49" s="3" t="s">
        <v>45</v>
      </c>
      <c r="H49" s="3">
        <v>1980</v>
      </c>
      <c r="I49" s="11">
        <v>0.68</v>
      </c>
      <c r="J49" s="11">
        <v>0.63700000000000001</v>
      </c>
      <c r="K49" s="14"/>
      <c r="L49" s="14"/>
      <c r="M49" s="13">
        <v>1</v>
      </c>
      <c r="N49" s="16">
        <v>1</v>
      </c>
      <c r="O49" s="17"/>
      <c r="P49" s="17"/>
      <c r="Q49" s="20"/>
      <c r="R49" s="19">
        <v>1</v>
      </c>
      <c r="S49" s="20"/>
      <c r="T49" s="3">
        <f t="shared" ref="T49:V55" si="14">K49+N49+Q49</f>
        <v>1</v>
      </c>
      <c r="U49" s="3">
        <f t="shared" si="14"/>
        <v>1</v>
      </c>
      <c r="V49" s="3">
        <f t="shared" si="14"/>
        <v>1</v>
      </c>
      <c r="W49" s="13">
        <v>1</v>
      </c>
      <c r="X49" s="13"/>
      <c r="Y49" s="13"/>
      <c r="Z49" s="16">
        <v>1</v>
      </c>
      <c r="AA49" s="16"/>
      <c r="AB49" s="16"/>
      <c r="AC49" s="19">
        <v>1</v>
      </c>
      <c r="AD49" s="19"/>
      <c r="AE49" s="19"/>
      <c r="AF49" s="13">
        <v>1</v>
      </c>
      <c r="AG49" s="13"/>
      <c r="AH49" s="13"/>
      <c r="AI49" s="31">
        <v>1</v>
      </c>
      <c r="AJ49" s="31"/>
      <c r="AK49" s="31"/>
      <c r="AL49" s="19">
        <v>1</v>
      </c>
      <c r="AM49" s="19"/>
      <c r="AN49" s="19"/>
      <c r="AO49" s="32">
        <v>1</v>
      </c>
      <c r="AP49" s="32"/>
      <c r="AQ49" s="32"/>
      <c r="AR49" s="33">
        <v>1</v>
      </c>
      <c r="AS49" s="33"/>
      <c r="AT49" s="33"/>
      <c r="AU49" s="19">
        <v>1</v>
      </c>
      <c r="AV49" s="19"/>
      <c r="AW49" s="19"/>
      <c r="AX49" s="34">
        <f t="shared" si="3"/>
        <v>9</v>
      </c>
      <c r="AY49" s="34">
        <f t="shared" si="4"/>
        <v>0</v>
      </c>
      <c r="AZ49" s="34">
        <f t="shared" si="5"/>
        <v>0</v>
      </c>
      <c r="BA49" s="36">
        <f t="shared" si="6"/>
        <v>1</v>
      </c>
      <c r="BB49" s="77">
        <f>VLOOKUP(C49&amp;TEXT(D49,"00"),'House ridership'!$A$3:$M$438,13,0)</f>
        <v>0</v>
      </c>
      <c r="BC49" s="77">
        <f>VLOOKUP($C49&amp;TEXT($D49,"00"),'House ridership'!$A$3:$M$438,3,0)</f>
        <v>0</v>
      </c>
      <c r="BD49" s="57">
        <v>2373</v>
      </c>
      <c r="BE49" s="57" t="s">
        <v>967</v>
      </c>
      <c r="BF49" s="57" t="s">
        <v>1273</v>
      </c>
      <c r="BG49" s="3"/>
      <c r="BH49" s="3"/>
      <c r="BI49" s="34"/>
      <c r="BJ49" s="3"/>
      <c r="BK49" s="76">
        <v>1</v>
      </c>
      <c r="BL49" s="76"/>
    </row>
    <row r="50" spans="1:64" ht="14" customHeight="1" x14ac:dyDescent="0.15">
      <c r="A50" s="3">
        <v>1</v>
      </c>
      <c r="B50" s="3">
        <v>2</v>
      </c>
      <c r="C50" s="3" t="s">
        <v>110</v>
      </c>
      <c r="D50" s="3">
        <v>6</v>
      </c>
      <c r="E50" s="3" t="s">
        <v>8</v>
      </c>
      <c r="F50" s="3" t="s">
        <v>125</v>
      </c>
      <c r="G50" s="3" t="s">
        <v>117</v>
      </c>
      <c r="H50" s="3">
        <v>1988</v>
      </c>
      <c r="I50" s="11">
        <v>0.6</v>
      </c>
      <c r="J50" s="11">
        <v>0.63700000000000001</v>
      </c>
      <c r="K50" s="13">
        <v>1</v>
      </c>
      <c r="L50" s="14"/>
      <c r="M50" s="14"/>
      <c r="N50" s="16">
        <v>1</v>
      </c>
      <c r="O50" s="17"/>
      <c r="P50" s="17"/>
      <c r="Q50" s="19">
        <v>1</v>
      </c>
      <c r="R50" s="20"/>
      <c r="S50" s="20"/>
      <c r="T50" s="3">
        <f t="shared" si="14"/>
        <v>3</v>
      </c>
      <c r="U50" s="3">
        <f t="shared" si="14"/>
        <v>0</v>
      </c>
      <c r="V50" s="3">
        <f t="shared" si="14"/>
        <v>0</v>
      </c>
      <c r="W50" s="13">
        <v>1</v>
      </c>
      <c r="X50" s="13"/>
      <c r="Y50" s="13"/>
      <c r="Z50" s="16">
        <v>1</v>
      </c>
      <c r="AA50" s="16"/>
      <c r="AB50" s="16"/>
      <c r="AC50" s="19">
        <v>1</v>
      </c>
      <c r="AD50" s="19"/>
      <c r="AE50" s="19"/>
      <c r="AF50" s="13">
        <v>1</v>
      </c>
      <c r="AG50" s="13"/>
      <c r="AH50" s="13"/>
      <c r="AI50" s="31">
        <v>1</v>
      </c>
      <c r="AJ50" s="31"/>
      <c r="AK50" s="31"/>
      <c r="AL50" s="19">
        <v>1</v>
      </c>
      <c r="AM50" s="19"/>
      <c r="AN50" s="19"/>
      <c r="AO50" s="32">
        <v>1</v>
      </c>
      <c r="AP50" s="32"/>
      <c r="AQ50" s="32"/>
      <c r="AR50" s="33">
        <v>1</v>
      </c>
      <c r="AS50" s="33"/>
      <c r="AT50" s="33"/>
      <c r="AU50" s="19">
        <v>1</v>
      </c>
      <c r="AV50" s="19"/>
      <c r="AW50" s="19"/>
      <c r="AX50" s="34">
        <f t="shared" si="3"/>
        <v>9</v>
      </c>
      <c r="AY50" s="34">
        <f t="shared" si="4"/>
        <v>0</v>
      </c>
      <c r="AZ50" s="34">
        <f t="shared" si="5"/>
        <v>0</v>
      </c>
      <c r="BA50" s="36">
        <f t="shared" si="6"/>
        <v>1</v>
      </c>
      <c r="BB50" s="77">
        <f>VLOOKUP(C50&amp;TEXT(D50,"00"),'House ridership'!$A$3:$M$438,13,0)</f>
        <v>371337</v>
      </c>
      <c r="BC50" s="77">
        <f>VLOOKUP($C50&amp;TEXT($D50,"00"),'House ridership'!$A$3:$M$438,3,0)</f>
        <v>2</v>
      </c>
      <c r="BD50" s="57">
        <v>237</v>
      </c>
      <c r="BE50" s="57" t="s">
        <v>951</v>
      </c>
      <c r="BF50" s="57" t="s">
        <v>1275</v>
      </c>
      <c r="BG50" s="3"/>
      <c r="BH50" s="3"/>
      <c r="BI50" s="34"/>
      <c r="BJ50" s="3"/>
      <c r="BK50" s="76">
        <v>1</v>
      </c>
      <c r="BL50" s="76"/>
    </row>
    <row r="51" spans="1:64" ht="14" customHeight="1" x14ac:dyDescent="0.15">
      <c r="A51" s="3">
        <v>1</v>
      </c>
      <c r="B51" s="3">
        <v>2</v>
      </c>
      <c r="C51" s="3" t="s">
        <v>110</v>
      </c>
      <c r="D51" s="3">
        <v>7</v>
      </c>
      <c r="E51" s="3" t="s">
        <v>43</v>
      </c>
      <c r="F51" s="3" t="s">
        <v>118</v>
      </c>
      <c r="G51" s="3" t="s">
        <v>119</v>
      </c>
      <c r="H51" s="3">
        <v>2008</v>
      </c>
      <c r="I51" s="11">
        <v>0.59299999999999997</v>
      </c>
      <c r="J51" s="11">
        <v>0.54100000000000004</v>
      </c>
      <c r="K51" s="13">
        <v>1</v>
      </c>
      <c r="L51" s="14"/>
      <c r="M51" s="14"/>
      <c r="N51" s="16">
        <v>1</v>
      </c>
      <c r="O51" s="17"/>
      <c r="P51" s="17"/>
      <c r="Q51" s="20"/>
      <c r="R51" s="19">
        <v>1</v>
      </c>
      <c r="S51" s="20"/>
      <c r="T51" s="3">
        <f t="shared" si="14"/>
        <v>2</v>
      </c>
      <c r="U51" s="3">
        <f t="shared" si="14"/>
        <v>1</v>
      </c>
      <c r="V51" s="3">
        <f t="shared" si="14"/>
        <v>0</v>
      </c>
      <c r="W51" s="13">
        <v>1</v>
      </c>
      <c r="X51" s="13"/>
      <c r="Y51" s="13"/>
      <c r="Z51" s="16">
        <v>1</v>
      </c>
      <c r="AA51" s="16"/>
      <c r="AB51" s="16"/>
      <c r="AC51" s="19">
        <v>1</v>
      </c>
      <c r="AD51" s="19"/>
      <c r="AE51" s="19"/>
      <c r="AF51" s="13">
        <v>1</v>
      </c>
      <c r="AG51" s="13"/>
      <c r="AH51" s="13"/>
      <c r="AI51" s="31">
        <v>1</v>
      </c>
      <c r="AJ51" s="31"/>
      <c r="AK51" s="31"/>
      <c r="AL51" s="19">
        <v>1</v>
      </c>
      <c r="AM51" s="19"/>
      <c r="AN51" s="19"/>
      <c r="AO51" s="32">
        <v>1</v>
      </c>
      <c r="AP51" s="32"/>
      <c r="AQ51" s="32"/>
      <c r="AR51" s="33">
        <v>1</v>
      </c>
      <c r="AS51" s="33"/>
      <c r="AT51" s="33"/>
      <c r="AU51" s="19">
        <v>1</v>
      </c>
      <c r="AV51" s="19"/>
      <c r="AW51" s="19"/>
      <c r="AX51" s="34">
        <f t="shared" si="3"/>
        <v>9</v>
      </c>
      <c r="AY51" s="34">
        <f t="shared" si="4"/>
        <v>0</v>
      </c>
      <c r="AZ51" s="34">
        <f t="shared" si="5"/>
        <v>0</v>
      </c>
      <c r="BA51" s="36">
        <f t="shared" si="6"/>
        <v>1</v>
      </c>
      <c r="BB51" s="77">
        <f>VLOOKUP(C51&amp;TEXT(D51,"00"),'House ridership'!$A$3:$M$438,13,0)</f>
        <v>0</v>
      </c>
      <c r="BC51" s="77">
        <f>VLOOKUP($C51&amp;TEXT($D51,"00"),'House ridership'!$A$3:$M$438,3,0)</f>
        <v>0</v>
      </c>
      <c r="BD51" s="57">
        <v>2352</v>
      </c>
      <c r="BE51" s="57" t="s">
        <v>967</v>
      </c>
      <c r="BF51" s="57" t="s">
        <v>1276</v>
      </c>
      <c r="BG51" s="3"/>
      <c r="BH51" s="3"/>
      <c r="BI51" s="34"/>
      <c r="BJ51" s="3"/>
      <c r="BK51" s="76">
        <v>1</v>
      </c>
      <c r="BL51" s="76"/>
    </row>
    <row r="52" spans="1:64" ht="14" customHeight="1" x14ac:dyDescent="0.15">
      <c r="A52" s="3">
        <v>1</v>
      </c>
      <c r="B52" s="3">
        <v>2</v>
      </c>
      <c r="C52" s="3" t="s">
        <v>110</v>
      </c>
      <c r="D52" s="3">
        <v>8</v>
      </c>
      <c r="E52" s="3" t="s">
        <v>8</v>
      </c>
      <c r="F52" s="3" t="s">
        <v>114</v>
      </c>
      <c r="G52" s="3" t="s">
        <v>115</v>
      </c>
      <c r="H52" s="3">
        <v>2006</v>
      </c>
      <c r="I52" s="11">
        <v>0.77300000000000002</v>
      </c>
      <c r="J52" s="11">
        <v>0.77</v>
      </c>
      <c r="K52" s="13">
        <v>1</v>
      </c>
      <c r="L52" s="14"/>
      <c r="M52" s="14"/>
      <c r="N52" s="16">
        <v>1</v>
      </c>
      <c r="O52" s="17"/>
      <c r="P52" s="17"/>
      <c r="Q52" s="20"/>
      <c r="R52" s="20"/>
      <c r="S52" s="19">
        <v>1</v>
      </c>
      <c r="T52" s="3">
        <f t="shared" si="14"/>
        <v>2</v>
      </c>
      <c r="U52" s="3">
        <f t="shared" si="14"/>
        <v>0</v>
      </c>
      <c r="V52" s="3">
        <f t="shared" si="14"/>
        <v>1</v>
      </c>
      <c r="W52" s="13">
        <v>1</v>
      </c>
      <c r="X52" s="13"/>
      <c r="Y52" s="13"/>
      <c r="Z52" s="16">
        <v>1</v>
      </c>
      <c r="AA52" s="16"/>
      <c r="AB52" s="16"/>
      <c r="AC52" s="19">
        <v>1</v>
      </c>
      <c r="AD52" s="19"/>
      <c r="AE52" s="19"/>
      <c r="AF52" s="13">
        <v>1</v>
      </c>
      <c r="AG52" s="13"/>
      <c r="AH52" s="13"/>
      <c r="AI52" s="31">
        <v>1</v>
      </c>
      <c r="AJ52" s="31"/>
      <c r="AK52" s="31"/>
      <c r="AL52" s="19">
        <v>1</v>
      </c>
      <c r="AM52" s="19"/>
      <c r="AN52" s="19"/>
      <c r="AO52" s="32">
        <v>1</v>
      </c>
      <c r="AP52" s="32"/>
      <c r="AQ52" s="32"/>
      <c r="AR52" s="33">
        <v>1</v>
      </c>
      <c r="AS52" s="33"/>
      <c r="AT52" s="33"/>
      <c r="AU52" s="19">
        <v>1</v>
      </c>
      <c r="AV52" s="19"/>
      <c r="AW52" s="19"/>
      <c r="AX52" s="34">
        <f t="shared" si="3"/>
        <v>9</v>
      </c>
      <c r="AY52" s="34">
        <f t="shared" si="4"/>
        <v>0</v>
      </c>
      <c r="AZ52" s="34">
        <f t="shared" si="5"/>
        <v>0</v>
      </c>
      <c r="BA52" s="36">
        <f t="shared" si="6"/>
        <v>1</v>
      </c>
      <c r="BB52" s="77">
        <f>VLOOKUP(C52&amp;TEXT(D52,"00"),'House ridership'!$A$3:$M$438,13,0)</f>
        <v>0</v>
      </c>
      <c r="BC52" s="77">
        <f>VLOOKUP($C52&amp;TEXT($D52,"00"),'House ridership'!$A$3:$M$438,3,0)</f>
        <v>0</v>
      </c>
      <c r="BD52" s="57">
        <v>2342</v>
      </c>
      <c r="BE52" s="57" t="s">
        <v>967</v>
      </c>
      <c r="BF52" s="57" t="s">
        <v>1277</v>
      </c>
      <c r="BG52" s="3"/>
      <c r="BH52" s="3"/>
      <c r="BI52" s="34"/>
      <c r="BJ52" s="3"/>
      <c r="BK52" s="76">
        <v>1</v>
      </c>
      <c r="BL52" s="76"/>
    </row>
    <row r="53" spans="1:64" ht="14" customHeight="1" x14ac:dyDescent="0.15">
      <c r="A53" s="3">
        <v>1</v>
      </c>
      <c r="B53" s="3">
        <v>2</v>
      </c>
      <c r="C53" s="3" t="s">
        <v>110</v>
      </c>
      <c r="D53" s="3">
        <v>9</v>
      </c>
      <c r="E53" s="3" t="s">
        <v>8</v>
      </c>
      <c r="F53" s="3" t="s">
        <v>124</v>
      </c>
      <c r="G53" s="3" t="s">
        <v>46</v>
      </c>
      <c r="H53" s="3">
        <v>1996</v>
      </c>
      <c r="I53" s="11">
        <v>0.68500000000000005</v>
      </c>
      <c r="J53" s="11">
        <v>0.69699999999999995</v>
      </c>
      <c r="K53" s="13">
        <v>1</v>
      </c>
      <c r="L53" s="14"/>
      <c r="M53" s="14"/>
      <c r="N53" s="16">
        <v>1</v>
      </c>
      <c r="O53" s="17"/>
      <c r="P53" s="17"/>
      <c r="Q53" s="19">
        <v>1</v>
      </c>
      <c r="R53" s="20"/>
      <c r="S53" s="20"/>
      <c r="T53" s="3">
        <f t="shared" si="14"/>
        <v>3</v>
      </c>
      <c r="U53" s="3">
        <f t="shared" si="14"/>
        <v>0</v>
      </c>
      <c r="V53" s="3">
        <f t="shared" si="14"/>
        <v>0</v>
      </c>
      <c r="W53" s="13">
        <v>1</v>
      </c>
      <c r="X53" s="13"/>
      <c r="Y53" s="13"/>
      <c r="Z53" s="16">
        <v>1</v>
      </c>
      <c r="AA53" s="16"/>
      <c r="AB53" s="16"/>
      <c r="AC53" s="19">
        <v>1</v>
      </c>
      <c r="AD53" s="19"/>
      <c r="AE53" s="19"/>
      <c r="AF53" s="13">
        <v>1</v>
      </c>
      <c r="AG53" s="13"/>
      <c r="AH53" s="13"/>
      <c r="AI53" s="31">
        <v>1</v>
      </c>
      <c r="AJ53" s="31"/>
      <c r="AK53" s="31"/>
      <c r="AL53" s="19">
        <v>1</v>
      </c>
      <c r="AM53" s="19"/>
      <c r="AN53" s="19"/>
      <c r="AO53" s="32">
        <v>1</v>
      </c>
      <c r="AP53" s="32"/>
      <c r="AQ53" s="32"/>
      <c r="AR53" s="33">
        <v>1</v>
      </c>
      <c r="AS53" s="33"/>
      <c r="AT53" s="33"/>
      <c r="AU53" s="19">
        <v>1</v>
      </c>
      <c r="AV53" s="19"/>
      <c r="AW53" s="19"/>
      <c r="AX53" s="34">
        <f t="shared" si="3"/>
        <v>9</v>
      </c>
      <c r="AY53" s="34">
        <f t="shared" si="4"/>
        <v>0</v>
      </c>
      <c r="AZ53" s="34">
        <f t="shared" si="5"/>
        <v>0</v>
      </c>
      <c r="BA53" s="36">
        <f t="shared" si="6"/>
        <v>1</v>
      </c>
      <c r="BB53" s="77">
        <f>VLOOKUP(C53&amp;TEXT(D53,"00"),'House ridership'!$A$3:$M$438,13,0)</f>
        <v>0</v>
      </c>
      <c r="BC53" s="77">
        <f>VLOOKUP($C53&amp;TEXT($D53,"00"),'House ridership'!$A$3:$M$438,3,0)</f>
        <v>0</v>
      </c>
      <c r="BD53" s="57">
        <v>2370</v>
      </c>
      <c r="BE53" s="57" t="s">
        <v>967</v>
      </c>
      <c r="BF53" s="57" t="s">
        <v>1278</v>
      </c>
      <c r="BG53" s="3"/>
      <c r="BH53" s="3"/>
      <c r="BI53" s="34"/>
      <c r="BJ53" s="3"/>
      <c r="BK53" s="76">
        <v>1</v>
      </c>
      <c r="BL53" s="76"/>
    </row>
    <row r="54" spans="1:64" ht="14" customHeight="1" x14ac:dyDescent="0.15">
      <c r="A54" s="3">
        <v>1</v>
      </c>
      <c r="B54" s="3">
        <v>2</v>
      </c>
      <c r="C54" s="3" t="s">
        <v>110</v>
      </c>
      <c r="D54" s="3">
        <v>10</v>
      </c>
      <c r="E54" s="3" t="s">
        <v>8</v>
      </c>
      <c r="F54" s="3" t="s">
        <v>122</v>
      </c>
      <c r="G54" s="3" t="s">
        <v>123</v>
      </c>
      <c r="H54" s="3">
        <v>2012</v>
      </c>
      <c r="I54" s="11">
        <v>0.85299999999999998</v>
      </c>
      <c r="J54" s="11">
        <v>0.85699999999999998</v>
      </c>
      <c r="K54" s="13">
        <v>1</v>
      </c>
      <c r="L54" s="14"/>
      <c r="M54" s="14"/>
      <c r="N54" s="16">
        <v>1</v>
      </c>
      <c r="O54" s="17"/>
      <c r="P54" s="17"/>
      <c r="Q54" s="19">
        <v>1</v>
      </c>
      <c r="R54" s="20"/>
      <c r="S54" s="20"/>
      <c r="T54" s="3">
        <f t="shared" si="14"/>
        <v>3</v>
      </c>
      <c r="U54" s="3">
        <f t="shared" si="14"/>
        <v>0</v>
      </c>
      <c r="V54" s="3">
        <f t="shared" si="14"/>
        <v>0</v>
      </c>
      <c r="W54" s="13">
        <v>1</v>
      </c>
      <c r="X54" s="13"/>
      <c r="Y54" s="13"/>
      <c r="Z54" s="16">
        <v>1</v>
      </c>
      <c r="AA54" s="16"/>
      <c r="AB54" s="16"/>
      <c r="AC54" s="19">
        <v>1</v>
      </c>
      <c r="AD54" s="19"/>
      <c r="AE54" s="19"/>
      <c r="AF54" s="13">
        <v>1</v>
      </c>
      <c r="AG54" s="13"/>
      <c r="AH54" s="13"/>
      <c r="AI54" s="31">
        <v>1</v>
      </c>
      <c r="AJ54" s="31"/>
      <c r="AK54" s="31"/>
      <c r="AL54" s="19">
        <v>1</v>
      </c>
      <c r="AM54" s="19"/>
      <c r="AN54" s="19"/>
      <c r="AO54" s="32">
        <v>1</v>
      </c>
      <c r="AP54" s="32"/>
      <c r="AQ54" s="32"/>
      <c r="AR54" s="33">
        <v>1</v>
      </c>
      <c r="AS54" s="33"/>
      <c r="AT54" s="33"/>
      <c r="AU54" s="19">
        <v>1</v>
      </c>
      <c r="AV54" s="19"/>
      <c r="AW54" s="19"/>
      <c r="AX54" s="34">
        <f t="shared" si="3"/>
        <v>9</v>
      </c>
      <c r="AY54" s="34">
        <f t="shared" si="4"/>
        <v>0</v>
      </c>
      <c r="AZ54" s="34">
        <f t="shared" si="5"/>
        <v>0</v>
      </c>
      <c r="BA54" s="36">
        <f t="shared" si="6"/>
        <v>1</v>
      </c>
      <c r="BB54" s="77">
        <f>VLOOKUP(C54&amp;TEXT(D54,"00"),'House ridership'!$A$3:$M$438,13,0)</f>
        <v>793589</v>
      </c>
      <c r="BC54" s="77">
        <f>VLOOKUP($C54&amp;TEXT($D54,"00"),'House ridership'!$A$3:$M$438,3,0)</f>
        <v>2</v>
      </c>
      <c r="BD54" s="57">
        <v>132</v>
      </c>
      <c r="BE54" s="57" t="s">
        <v>951</v>
      </c>
      <c r="BF54" s="57" t="s">
        <v>1279</v>
      </c>
      <c r="BG54" s="3"/>
      <c r="BH54" s="3"/>
      <c r="BI54" s="34"/>
      <c r="BJ54" s="3"/>
      <c r="BK54" s="76">
        <v>1</v>
      </c>
      <c r="BL54" s="76"/>
    </row>
    <row r="55" spans="1:64" ht="14" customHeight="1" x14ac:dyDescent="0.15">
      <c r="A55" s="3">
        <v>1</v>
      </c>
      <c r="B55" s="3">
        <v>2</v>
      </c>
      <c r="C55" s="3" t="s">
        <v>110</v>
      </c>
      <c r="D55" s="3">
        <v>11</v>
      </c>
      <c r="E55" s="3" t="s">
        <v>43</v>
      </c>
      <c r="F55" s="3" t="s">
        <v>120</v>
      </c>
      <c r="G55" s="3" t="s">
        <v>121</v>
      </c>
      <c r="H55" s="3">
        <v>1994</v>
      </c>
      <c r="I55" s="11">
        <v>0.626</v>
      </c>
      <c r="J55" s="11">
        <v>0.57999999999999996</v>
      </c>
      <c r="K55" s="13">
        <v>1</v>
      </c>
      <c r="L55" s="14"/>
      <c r="M55" s="14"/>
      <c r="N55" s="16">
        <v>1</v>
      </c>
      <c r="O55" s="17"/>
      <c r="P55" s="17"/>
      <c r="Q55" s="20"/>
      <c r="R55" s="19">
        <v>1</v>
      </c>
      <c r="S55" s="20"/>
      <c r="T55" s="3">
        <f t="shared" si="14"/>
        <v>2</v>
      </c>
      <c r="U55" s="3">
        <f t="shared" si="14"/>
        <v>1</v>
      </c>
      <c r="V55" s="3">
        <f t="shared" si="14"/>
        <v>0</v>
      </c>
      <c r="W55" s="13">
        <v>1</v>
      </c>
      <c r="X55" s="13"/>
      <c r="Y55" s="13"/>
      <c r="Z55" s="16">
        <v>1</v>
      </c>
      <c r="AA55" s="16"/>
      <c r="AB55" s="16"/>
      <c r="AC55" s="19">
        <v>1</v>
      </c>
      <c r="AD55" s="19"/>
      <c r="AE55" s="19"/>
      <c r="AF55" s="13">
        <v>1</v>
      </c>
      <c r="AG55" s="13"/>
      <c r="AH55" s="13"/>
      <c r="AI55" s="31">
        <v>1</v>
      </c>
      <c r="AJ55" s="31"/>
      <c r="AK55" s="31"/>
      <c r="AL55" s="19">
        <v>1</v>
      </c>
      <c r="AM55" s="19"/>
      <c r="AN55" s="19"/>
      <c r="AO55" s="32">
        <v>1</v>
      </c>
      <c r="AP55" s="32"/>
      <c r="AQ55" s="32"/>
      <c r="AR55" s="33">
        <v>1</v>
      </c>
      <c r="AS55" s="33"/>
      <c r="AT55" s="33"/>
      <c r="AU55" s="19">
        <v>1</v>
      </c>
      <c r="AV55" s="19"/>
      <c r="AW55" s="19"/>
      <c r="AX55" s="34">
        <f t="shared" si="3"/>
        <v>9</v>
      </c>
      <c r="AY55" s="34">
        <f t="shared" si="4"/>
        <v>0</v>
      </c>
      <c r="AZ55" s="34">
        <f t="shared" si="5"/>
        <v>0</v>
      </c>
      <c r="BA55" s="36">
        <f t="shared" si="6"/>
        <v>1</v>
      </c>
      <c r="BB55" s="77">
        <f>VLOOKUP(C55&amp;TEXT(D55,"00"),'House ridership'!$A$3:$M$438,13,0)</f>
        <v>0</v>
      </c>
      <c r="BC55" s="77">
        <f>VLOOKUP($C55&amp;TEXT($D55,"00"),'House ridership'!$A$3:$M$438,3,0)</f>
        <v>0</v>
      </c>
      <c r="BD55" s="57">
        <v>2306</v>
      </c>
      <c r="BE55" s="57" t="s">
        <v>967</v>
      </c>
      <c r="BF55" s="57" t="s">
        <v>1280</v>
      </c>
      <c r="BG55" s="3"/>
      <c r="BH55" s="3"/>
      <c r="BI55" s="34"/>
      <c r="BJ55" s="3"/>
      <c r="BK55" s="76">
        <v>1</v>
      </c>
      <c r="BL55" s="76"/>
    </row>
    <row r="56" spans="1:64" ht="14" customHeight="1" x14ac:dyDescent="0.15">
      <c r="A56" s="3">
        <v>1</v>
      </c>
      <c r="B56" s="3">
        <v>2</v>
      </c>
      <c r="C56" s="3" t="s">
        <v>110</v>
      </c>
      <c r="D56" s="3">
        <v>12</v>
      </c>
      <c r="E56" s="3" t="s">
        <v>8</v>
      </c>
      <c r="F56" s="3" t="s">
        <v>821</v>
      </c>
      <c r="G56" s="3" t="s">
        <v>694</v>
      </c>
      <c r="H56" s="3">
        <v>2014</v>
      </c>
      <c r="I56" s="11">
        <v>0.60899999999999999</v>
      </c>
      <c r="J56" s="11">
        <v>0.629</v>
      </c>
      <c r="K56" s="28"/>
      <c r="L56" s="29"/>
      <c r="M56" s="29"/>
      <c r="N56" s="29"/>
      <c r="O56" s="28"/>
      <c r="P56" s="29"/>
      <c r="Q56" s="29"/>
      <c r="R56" s="28"/>
      <c r="S56" s="29"/>
      <c r="T56" s="28"/>
      <c r="U56" s="3"/>
      <c r="V56" s="3"/>
      <c r="W56" s="13">
        <v>1</v>
      </c>
      <c r="X56" s="13"/>
      <c r="Y56" s="13"/>
      <c r="Z56" s="16">
        <v>1</v>
      </c>
      <c r="AA56" s="16"/>
      <c r="AB56" s="16"/>
      <c r="AC56" s="19">
        <v>1</v>
      </c>
      <c r="AD56" s="19"/>
      <c r="AE56" s="19"/>
      <c r="AF56" s="13">
        <v>1</v>
      </c>
      <c r="AG56" s="13"/>
      <c r="AH56" s="13"/>
      <c r="AI56" s="31">
        <v>1</v>
      </c>
      <c r="AJ56" s="31"/>
      <c r="AK56" s="31"/>
      <c r="AL56" s="19">
        <v>1</v>
      </c>
      <c r="AM56" s="19"/>
      <c r="AN56" s="19"/>
      <c r="AO56" s="32">
        <v>1</v>
      </c>
      <c r="AP56" s="32"/>
      <c r="AQ56" s="32"/>
      <c r="AR56" s="33">
        <v>1</v>
      </c>
      <c r="AS56" s="33"/>
      <c r="AT56" s="33"/>
      <c r="AU56" s="19">
        <v>1</v>
      </c>
      <c r="AV56" s="19"/>
      <c r="AW56" s="19"/>
      <c r="AX56" s="34">
        <f t="shared" si="3"/>
        <v>9</v>
      </c>
      <c r="AY56" s="34">
        <f t="shared" si="4"/>
        <v>0</v>
      </c>
      <c r="AZ56" s="34">
        <f t="shared" si="5"/>
        <v>0</v>
      </c>
      <c r="BA56" s="36">
        <f t="shared" si="6"/>
        <v>1</v>
      </c>
      <c r="BB56" s="77">
        <f>VLOOKUP(C56&amp;TEXT(D56,"00"),'House ridership'!$A$3:$M$438,13,0)</f>
        <v>472108</v>
      </c>
      <c r="BC56" s="77">
        <f>VLOOKUP($C56&amp;TEXT($D56,"00"),'House ridership'!$A$3:$M$438,3,0)</f>
        <v>2</v>
      </c>
      <c r="BD56" s="57">
        <v>1535</v>
      </c>
      <c r="BE56" s="57" t="s">
        <v>953</v>
      </c>
      <c r="BF56" s="57" t="s">
        <v>1281</v>
      </c>
      <c r="BG56" s="3"/>
      <c r="BH56" s="3"/>
      <c r="BI56" s="34"/>
      <c r="BJ56" s="3"/>
      <c r="BK56" s="76">
        <v>1</v>
      </c>
      <c r="BL56" s="76"/>
    </row>
    <row r="57" spans="1:64" ht="14" customHeight="1" x14ac:dyDescent="0.15">
      <c r="A57" s="3">
        <v>1</v>
      </c>
      <c r="B57" s="3">
        <v>2</v>
      </c>
      <c r="C57" s="3" t="s">
        <v>127</v>
      </c>
      <c r="D57" s="3">
        <v>1</v>
      </c>
      <c r="E57" s="3" t="s">
        <v>8</v>
      </c>
      <c r="F57" s="3" t="s">
        <v>145</v>
      </c>
      <c r="G57" s="3" t="s">
        <v>146</v>
      </c>
      <c r="H57" s="3">
        <v>1996</v>
      </c>
      <c r="I57" s="11">
        <v>0.82899999999999996</v>
      </c>
      <c r="J57" s="11">
        <v>0.82199999999999995</v>
      </c>
      <c r="K57" s="14"/>
      <c r="L57" s="14"/>
      <c r="M57" s="13">
        <v>1</v>
      </c>
      <c r="N57" s="16">
        <v>1</v>
      </c>
      <c r="O57" s="17"/>
      <c r="P57" s="17"/>
      <c r="Q57" s="19">
        <v>1</v>
      </c>
      <c r="R57" s="20"/>
      <c r="S57" s="20"/>
      <c r="T57" s="3">
        <f t="shared" ref="T57:V59" si="15">K57+N57+Q57</f>
        <v>2</v>
      </c>
      <c r="U57" s="3">
        <f t="shared" si="15"/>
        <v>0</v>
      </c>
      <c r="V57" s="3">
        <f t="shared" si="15"/>
        <v>1</v>
      </c>
      <c r="W57" s="13">
        <v>1</v>
      </c>
      <c r="X57" s="13"/>
      <c r="Y57" s="13"/>
      <c r="Z57" s="16">
        <v>1</v>
      </c>
      <c r="AA57" s="16"/>
      <c r="AB57" s="16"/>
      <c r="AC57" s="19">
        <v>1</v>
      </c>
      <c r="AD57" s="19"/>
      <c r="AE57" s="19"/>
      <c r="AF57" s="13">
        <v>1</v>
      </c>
      <c r="AG57" s="13"/>
      <c r="AH57" s="13"/>
      <c r="AI57" s="31">
        <v>1</v>
      </c>
      <c r="AJ57" s="31"/>
      <c r="AK57" s="31"/>
      <c r="AL57" s="19">
        <v>1</v>
      </c>
      <c r="AM57" s="19"/>
      <c r="AN57" s="19"/>
      <c r="AO57" s="32">
        <v>1</v>
      </c>
      <c r="AP57" s="32"/>
      <c r="AQ57" s="32"/>
      <c r="AR57" s="33">
        <v>1</v>
      </c>
      <c r="AS57" s="33"/>
      <c r="AT57" s="33"/>
      <c r="AU57" s="19">
        <v>1</v>
      </c>
      <c r="AV57" s="19"/>
      <c r="AW57" s="19"/>
      <c r="AX57" s="34">
        <f t="shared" si="3"/>
        <v>9</v>
      </c>
      <c r="AY57" s="34">
        <f t="shared" si="4"/>
        <v>0</v>
      </c>
      <c r="AZ57" s="34">
        <f t="shared" si="5"/>
        <v>0</v>
      </c>
      <c r="BA57" s="36">
        <f t="shared" si="6"/>
        <v>1</v>
      </c>
      <c r="BB57" s="77">
        <f>VLOOKUP(C57&amp;TEXT(D57,"00"),'House ridership'!$A$3:$M$438,13,0)</f>
        <v>0</v>
      </c>
      <c r="BC57" s="77">
        <f>VLOOKUP($C57&amp;TEXT($D57,"00"),'House ridership'!$A$3:$M$438,3,0)</f>
        <v>0</v>
      </c>
      <c r="BD57" s="57">
        <v>2004</v>
      </c>
      <c r="BE57" s="57" t="s">
        <v>967</v>
      </c>
      <c r="BF57" s="57" t="s">
        <v>1342</v>
      </c>
      <c r="BG57" s="3"/>
      <c r="BH57" s="3"/>
      <c r="BI57" s="34"/>
      <c r="BJ57" s="3"/>
      <c r="BK57" s="76">
        <v>1</v>
      </c>
      <c r="BL57" s="76"/>
    </row>
    <row r="58" spans="1:64" ht="14" customHeight="1" x14ac:dyDescent="0.15">
      <c r="A58" s="3">
        <v>1</v>
      </c>
      <c r="B58" s="3">
        <v>2</v>
      </c>
      <c r="C58" s="3" t="s">
        <v>127</v>
      </c>
      <c r="D58" s="3">
        <v>5</v>
      </c>
      <c r="E58" s="3" t="s">
        <v>43</v>
      </c>
      <c r="F58" s="3" t="s">
        <v>135</v>
      </c>
      <c r="G58" s="3" t="s">
        <v>136</v>
      </c>
      <c r="H58" s="3">
        <v>2008</v>
      </c>
      <c r="I58" s="11">
        <v>0.63600000000000001</v>
      </c>
      <c r="J58" s="11">
        <v>0.67200000000000004</v>
      </c>
      <c r="K58" s="13">
        <v>1</v>
      </c>
      <c r="L58" s="14"/>
      <c r="M58" s="14"/>
      <c r="N58" s="16">
        <v>1</v>
      </c>
      <c r="O58" s="17"/>
      <c r="P58" s="17"/>
      <c r="Q58" s="20"/>
      <c r="R58" s="19">
        <v>1</v>
      </c>
      <c r="S58" s="20"/>
      <c r="T58" s="3">
        <f t="shared" si="15"/>
        <v>2</v>
      </c>
      <c r="U58" s="3">
        <f t="shared" si="15"/>
        <v>1</v>
      </c>
      <c r="V58" s="3">
        <f t="shared" si="15"/>
        <v>0</v>
      </c>
      <c r="W58" s="13">
        <v>1</v>
      </c>
      <c r="X58" s="13"/>
      <c r="Y58" s="13"/>
      <c r="Z58" s="16">
        <v>1</v>
      </c>
      <c r="AA58" s="16"/>
      <c r="AB58" s="16"/>
      <c r="AC58" s="19">
        <v>1</v>
      </c>
      <c r="AD58" s="19"/>
      <c r="AE58" s="19"/>
      <c r="AF58" s="13">
        <v>1</v>
      </c>
      <c r="AG58" s="13"/>
      <c r="AH58" s="13"/>
      <c r="AI58" s="31">
        <v>1</v>
      </c>
      <c r="AJ58" s="31"/>
      <c r="AK58" s="31"/>
      <c r="AL58" s="19">
        <v>1</v>
      </c>
      <c r="AM58" s="19"/>
      <c r="AN58" s="19"/>
      <c r="AO58" s="32">
        <v>1</v>
      </c>
      <c r="AP58" s="32"/>
      <c r="AQ58" s="32"/>
      <c r="AR58" s="33">
        <v>1</v>
      </c>
      <c r="AS58" s="33"/>
      <c r="AT58" s="33"/>
      <c r="AU58" s="19">
        <v>1</v>
      </c>
      <c r="AV58" s="19"/>
      <c r="AW58" s="19"/>
      <c r="AX58" s="34">
        <f t="shared" si="3"/>
        <v>9</v>
      </c>
      <c r="AY58" s="34">
        <f t="shared" si="4"/>
        <v>0</v>
      </c>
      <c r="AZ58" s="34">
        <f t="shared" si="5"/>
        <v>0</v>
      </c>
      <c r="BA58" s="36">
        <f t="shared" si="6"/>
        <v>1</v>
      </c>
      <c r="BB58" s="77">
        <f>VLOOKUP(C58&amp;TEXT(D58,"00"),'House ridership'!$A$3:$M$438,13,0)</f>
        <v>6039</v>
      </c>
      <c r="BC58" s="77">
        <f>VLOOKUP($C58&amp;TEXT($D58,"00"),'House ridership'!$A$3:$M$438,3,0)</f>
        <v>1</v>
      </c>
      <c r="BD58" s="57">
        <v>124</v>
      </c>
      <c r="BE58" s="57" t="s">
        <v>951</v>
      </c>
      <c r="BF58" s="57" t="s">
        <v>1346</v>
      </c>
      <c r="BG58" s="3"/>
      <c r="BH58" s="3"/>
      <c r="BI58" s="34"/>
      <c r="BJ58" s="3"/>
      <c r="BK58" s="76">
        <v>1</v>
      </c>
      <c r="BL58" s="76"/>
    </row>
    <row r="59" spans="1:64" ht="14" customHeight="1" x14ac:dyDescent="0.15">
      <c r="A59" s="3">
        <v>1</v>
      </c>
      <c r="B59" s="3">
        <v>2</v>
      </c>
      <c r="C59" s="3" t="s">
        <v>127</v>
      </c>
      <c r="D59" s="3">
        <v>9</v>
      </c>
      <c r="E59" s="3" t="s">
        <v>43</v>
      </c>
      <c r="F59" s="3" t="s">
        <v>137</v>
      </c>
      <c r="G59" s="3" t="s">
        <v>46</v>
      </c>
      <c r="H59" s="3">
        <v>2002</v>
      </c>
      <c r="I59" s="11">
        <v>0.63600000000000001</v>
      </c>
      <c r="J59" s="11">
        <v>0.63400000000000001</v>
      </c>
      <c r="K59" s="13">
        <v>1</v>
      </c>
      <c r="L59" s="14"/>
      <c r="M59" s="14"/>
      <c r="N59" s="16">
        <v>1</v>
      </c>
      <c r="O59" s="17"/>
      <c r="P59" s="17"/>
      <c r="Q59" s="20"/>
      <c r="R59" s="19">
        <v>1</v>
      </c>
      <c r="S59" s="20"/>
      <c r="T59" s="3">
        <f t="shared" si="15"/>
        <v>2</v>
      </c>
      <c r="U59" s="3">
        <f t="shared" si="15"/>
        <v>1</v>
      </c>
      <c r="V59" s="3">
        <f t="shared" si="15"/>
        <v>0</v>
      </c>
      <c r="W59" s="13">
        <v>1</v>
      </c>
      <c r="X59" s="13"/>
      <c r="Y59" s="13"/>
      <c r="Z59" s="16">
        <v>1</v>
      </c>
      <c r="AA59" s="16"/>
      <c r="AB59" s="16"/>
      <c r="AC59" s="19">
        <v>1</v>
      </c>
      <c r="AD59" s="19"/>
      <c r="AE59" s="19"/>
      <c r="AF59" s="13">
        <v>1</v>
      </c>
      <c r="AG59" s="13"/>
      <c r="AH59" s="13"/>
      <c r="AI59" s="31">
        <v>1</v>
      </c>
      <c r="AJ59" s="31"/>
      <c r="AK59" s="31"/>
      <c r="AL59" s="19">
        <v>1</v>
      </c>
      <c r="AM59" s="19"/>
      <c r="AN59" s="19"/>
      <c r="AO59" s="32">
        <v>1</v>
      </c>
      <c r="AP59" s="32"/>
      <c r="AQ59" s="32"/>
      <c r="AR59" s="33">
        <v>1</v>
      </c>
      <c r="AS59" s="33"/>
      <c r="AT59" s="33"/>
      <c r="AU59" s="19">
        <v>1</v>
      </c>
      <c r="AV59" s="19"/>
      <c r="AW59" s="19"/>
      <c r="AX59" s="34">
        <f t="shared" si="3"/>
        <v>9</v>
      </c>
      <c r="AY59" s="34">
        <f t="shared" si="4"/>
        <v>0</v>
      </c>
      <c r="AZ59" s="34">
        <f t="shared" si="5"/>
        <v>0</v>
      </c>
      <c r="BA59" s="36">
        <f t="shared" si="6"/>
        <v>1</v>
      </c>
      <c r="BB59" s="77">
        <f>VLOOKUP(C59&amp;TEXT(D59,"00"),'House ridership'!$A$3:$M$438,13,0)</f>
        <v>29935</v>
      </c>
      <c r="BC59" s="77">
        <f>VLOOKUP($C59&amp;TEXT($D59,"00"),'House ridership'!$A$3:$M$438,3,0)</f>
        <v>3</v>
      </c>
      <c r="BD59" s="57">
        <v>2079</v>
      </c>
      <c r="BE59" s="57" t="s">
        <v>967</v>
      </c>
      <c r="BF59" s="57" t="s">
        <v>1350</v>
      </c>
      <c r="BG59" s="3"/>
      <c r="BH59" s="3"/>
      <c r="BI59" s="34" t="s">
        <v>945</v>
      </c>
      <c r="BJ59" s="3"/>
      <c r="BK59" s="76">
        <v>1</v>
      </c>
      <c r="BL59" s="76"/>
    </row>
    <row r="60" spans="1:64" ht="14" customHeight="1" x14ac:dyDescent="0.15">
      <c r="A60" s="3">
        <v>1</v>
      </c>
      <c r="B60" s="3">
        <v>2</v>
      </c>
      <c r="C60" s="3" t="s">
        <v>127</v>
      </c>
      <c r="D60" s="3">
        <v>13</v>
      </c>
      <c r="E60" s="3" t="s">
        <v>8</v>
      </c>
      <c r="F60" s="3" t="s">
        <v>675</v>
      </c>
      <c r="G60" s="3" t="s">
        <v>695</v>
      </c>
      <c r="H60" s="3">
        <v>2014</v>
      </c>
      <c r="I60" s="11">
        <v>0.67100000000000004</v>
      </c>
      <c r="J60" s="11" t="s">
        <v>844</v>
      </c>
      <c r="K60" s="28"/>
      <c r="L60" s="29"/>
      <c r="M60" s="29"/>
      <c r="N60" s="29"/>
      <c r="O60" s="28"/>
      <c r="P60" s="29"/>
      <c r="Q60" s="29"/>
      <c r="R60" s="28"/>
      <c r="S60" s="29"/>
      <c r="T60" s="28"/>
      <c r="U60" s="3"/>
      <c r="V60" s="3"/>
      <c r="W60" s="13">
        <v>1</v>
      </c>
      <c r="X60" s="13"/>
      <c r="Y60" s="13"/>
      <c r="Z60" s="16">
        <v>1</v>
      </c>
      <c r="AA60" s="16"/>
      <c r="AB60" s="16"/>
      <c r="AC60" s="19">
        <v>1</v>
      </c>
      <c r="AD60" s="19"/>
      <c r="AE60" s="19"/>
      <c r="AF60" s="13">
        <v>1</v>
      </c>
      <c r="AG60" s="13"/>
      <c r="AH60" s="13"/>
      <c r="AI60" s="31">
        <v>1</v>
      </c>
      <c r="AJ60" s="31"/>
      <c r="AK60" s="31"/>
      <c r="AL60" s="19">
        <v>1</v>
      </c>
      <c r="AM60" s="19"/>
      <c r="AN60" s="19"/>
      <c r="AO60" s="32">
        <v>1</v>
      </c>
      <c r="AP60" s="32"/>
      <c r="AQ60" s="32"/>
      <c r="AR60" s="33">
        <v>1</v>
      </c>
      <c r="AS60" s="33"/>
      <c r="AT60" s="33"/>
      <c r="AU60" s="19">
        <v>1</v>
      </c>
      <c r="AV60" s="19"/>
      <c r="AW60" s="19"/>
      <c r="AX60" s="34">
        <f t="shared" si="3"/>
        <v>9</v>
      </c>
      <c r="AY60" s="34">
        <f t="shared" si="4"/>
        <v>0</v>
      </c>
      <c r="AZ60" s="34">
        <f t="shared" si="5"/>
        <v>0</v>
      </c>
      <c r="BA60" s="36">
        <f t="shared" si="6"/>
        <v>1</v>
      </c>
      <c r="BB60" s="77">
        <f>VLOOKUP(C60&amp;TEXT(D60,"00"),'House ridership'!$A$3:$M$438,13,0)</f>
        <v>0</v>
      </c>
      <c r="BC60" s="77">
        <f>VLOOKUP($C60&amp;TEXT($D60,"00"),'House ridership'!$A$3:$M$438,3,0)</f>
        <v>0</v>
      </c>
      <c r="BD60" s="57">
        <v>1133</v>
      </c>
      <c r="BE60" s="57" t="s">
        <v>953</v>
      </c>
      <c r="BF60" s="57" t="s">
        <v>1354</v>
      </c>
      <c r="BG60" s="3"/>
      <c r="BH60" s="3"/>
      <c r="BI60" s="34"/>
      <c r="BJ60" s="3"/>
      <c r="BK60" s="76">
        <v>1</v>
      </c>
      <c r="BL60" s="76"/>
    </row>
    <row r="61" spans="1:64" ht="14" customHeight="1" x14ac:dyDescent="0.15">
      <c r="A61" s="3">
        <v>1</v>
      </c>
      <c r="B61" s="3">
        <v>2</v>
      </c>
      <c r="C61" s="3" t="s">
        <v>127</v>
      </c>
      <c r="D61" s="3">
        <v>17</v>
      </c>
      <c r="E61" s="3" t="s">
        <v>8</v>
      </c>
      <c r="F61" s="3" t="s">
        <v>151</v>
      </c>
      <c r="G61" s="3" t="s">
        <v>152</v>
      </c>
      <c r="H61" s="3">
        <v>2012</v>
      </c>
      <c r="I61" s="11">
        <v>0.56799999999999995</v>
      </c>
      <c r="J61" s="11">
        <v>0.53800000000000003</v>
      </c>
      <c r="K61" s="13">
        <v>1</v>
      </c>
      <c r="L61" s="14"/>
      <c r="M61" s="14"/>
      <c r="N61" s="16">
        <v>1</v>
      </c>
      <c r="O61" s="17"/>
      <c r="P61" s="17"/>
      <c r="Q61" s="19">
        <v>1</v>
      </c>
      <c r="R61" s="20"/>
      <c r="S61" s="20"/>
      <c r="T61" s="3">
        <f t="shared" ref="T61:V63" si="16">K61+N61+Q61</f>
        <v>3</v>
      </c>
      <c r="U61" s="3">
        <f t="shared" si="16"/>
        <v>0</v>
      </c>
      <c r="V61" s="3">
        <f t="shared" si="16"/>
        <v>0</v>
      </c>
      <c r="W61" s="13">
        <v>1</v>
      </c>
      <c r="X61" s="13"/>
      <c r="Y61" s="13"/>
      <c r="Z61" s="16">
        <v>1</v>
      </c>
      <c r="AA61" s="16"/>
      <c r="AB61" s="16"/>
      <c r="AC61" s="19">
        <v>1</v>
      </c>
      <c r="AD61" s="19"/>
      <c r="AE61" s="19"/>
      <c r="AF61" s="13">
        <v>1</v>
      </c>
      <c r="AG61" s="13"/>
      <c r="AH61" s="13"/>
      <c r="AI61" s="31">
        <v>1</v>
      </c>
      <c r="AJ61" s="31"/>
      <c r="AK61" s="31"/>
      <c r="AL61" s="19">
        <v>1</v>
      </c>
      <c r="AM61" s="19"/>
      <c r="AN61" s="19"/>
      <c r="AO61" s="32">
        <v>1</v>
      </c>
      <c r="AP61" s="32"/>
      <c r="AQ61" s="32"/>
      <c r="AR61" s="33">
        <v>1</v>
      </c>
      <c r="AS61" s="33"/>
      <c r="AT61" s="33"/>
      <c r="AU61" s="19">
        <v>1</v>
      </c>
      <c r="AV61" s="19"/>
      <c r="AW61" s="19"/>
      <c r="AX61" s="34">
        <f t="shared" si="3"/>
        <v>9</v>
      </c>
      <c r="AY61" s="34">
        <f t="shared" si="4"/>
        <v>0</v>
      </c>
      <c r="AZ61" s="34">
        <f t="shared" si="5"/>
        <v>0</v>
      </c>
      <c r="BA61" s="36">
        <f t="shared" si="6"/>
        <v>1</v>
      </c>
      <c r="BB61" s="77">
        <f>VLOOKUP(C61&amp;TEXT(D61,"00"),'House ridership'!$A$3:$M$438,13,0)</f>
        <v>0</v>
      </c>
      <c r="BC61" s="77">
        <f>VLOOKUP($C61&amp;TEXT($D61,"00"),'House ridership'!$A$3:$M$438,3,0)</f>
        <v>0</v>
      </c>
      <c r="BD61" s="57">
        <v>1034</v>
      </c>
      <c r="BE61" s="57" t="s">
        <v>953</v>
      </c>
      <c r="BF61" s="57" t="s">
        <v>1358</v>
      </c>
      <c r="BG61" s="3"/>
      <c r="BH61" s="3"/>
      <c r="BI61" s="34"/>
      <c r="BJ61" s="3"/>
      <c r="BK61" s="76">
        <v>1</v>
      </c>
      <c r="BL61" s="76"/>
    </row>
    <row r="62" spans="1:64" ht="14" customHeight="1" x14ac:dyDescent="0.15">
      <c r="A62" s="3">
        <v>1</v>
      </c>
      <c r="B62" s="3">
        <v>2</v>
      </c>
      <c r="C62" s="3" t="s">
        <v>127</v>
      </c>
      <c r="D62" s="3">
        <v>18</v>
      </c>
      <c r="E62" s="3" t="s">
        <v>43</v>
      </c>
      <c r="F62" s="3" t="s">
        <v>140</v>
      </c>
      <c r="G62" s="3" t="s">
        <v>141</v>
      </c>
      <c r="H62" s="3">
        <v>2002</v>
      </c>
      <c r="I62" s="11">
        <v>1</v>
      </c>
      <c r="J62" s="11" t="s">
        <v>844</v>
      </c>
      <c r="K62" s="13">
        <v>1</v>
      </c>
      <c r="L62" s="14"/>
      <c r="M62" s="14"/>
      <c r="N62" s="16">
        <v>1</v>
      </c>
      <c r="O62" s="17"/>
      <c r="P62" s="17"/>
      <c r="Q62" s="20"/>
      <c r="R62" s="19">
        <v>1</v>
      </c>
      <c r="S62" s="20"/>
      <c r="T62" s="3">
        <f t="shared" si="16"/>
        <v>2</v>
      </c>
      <c r="U62" s="3">
        <f t="shared" si="16"/>
        <v>1</v>
      </c>
      <c r="V62" s="3">
        <f t="shared" si="16"/>
        <v>0</v>
      </c>
      <c r="W62" s="13">
        <v>1</v>
      </c>
      <c r="X62" s="13"/>
      <c r="Y62" s="13"/>
      <c r="Z62" s="16">
        <v>1</v>
      </c>
      <c r="AA62" s="16"/>
      <c r="AB62" s="16"/>
      <c r="AC62" s="19">
        <v>1</v>
      </c>
      <c r="AD62" s="19"/>
      <c r="AE62" s="19"/>
      <c r="AF62" s="13">
        <v>1</v>
      </c>
      <c r="AG62" s="13"/>
      <c r="AH62" s="13"/>
      <c r="AI62" s="31">
        <v>1</v>
      </c>
      <c r="AJ62" s="31"/>
      <c r="AK62" s="31"/>
      <c r="AL62" s="19">
        <v>1</v>
      </c>
      <c r="AM62" s="19"/>
      <c r="AN62" s="19"/>
      <c r="AO62" s="32">
        <v>1</v>
      </c>
      <c r="AP62" s="32"/>
      <c r="AQ62" s="32"/>
      <c r="AR62" s="33">
        <v>1</v>
      </c>
      <c r="AS62" s="33"/>
      <c r="AT62" s="33"/>
      <c r="AU62" s="19">
        <v>1</v>
      </c>
      <c r="AV62" s="19"/>
      <c r="AW62" s="19"/>
      <c r="AX62" s="34">
        <f t="shared" si="3"/>
        <v>9</v>
      </c>
      <c r="AY62" s="34">
        <f t="shared" si="4"/>
        <v>0</v>
      </c>
      <c r="AZ62" s="34">
        <f t="shared" si="5"/>
        <v>0</v>
      </c>
      <c r="BA62" s="36">
        <f t="shared" si="6"/>
        <v>1</v>
      </c>
      <c r="BB62" s="77">
        <f>VLOOKUP(C62&amp;TEXT(D62,"00"),'House ridership'!$A$3:$M$438,13,0)</f>
        <v>18090</v>
      </c>
      <c r="BC62" s="77">
        <f>VLOOKUP($C62&amp;TEXT($D62,"00"),'House ridership'!$A$3:$M$438,3,0)</f>
        <v>2</v>
      </c>
      <c r="BD62" s="57">
        <v>2332</v>
      </c>
      <c r="BE62" s="57" t="s">
        <v>967</v>
      </c>
      <c r="BF62" s="57" t="s">
        <v>1359</v>
      </c>
      <c r="BG62" s="3"/>
      <c r="BH62" s="3"/>
      <c r="BI62" s="34"/>
      <c r="BJ62" s="3"/>
      <c r="BK62" s="76">
        <v>1</v>
      </c>
      <c r="BL62" s="76"/>
    </row>
    <row r="63" spans="1:64" ht="14" customHeight="1" x14ac:dyDescent="0.15">
      <c r="A63" s="3">
        <v>1</v>
      </c>
      <c r="B63" s="3">
        <v>2</v>
      </c>
      <c r="C63" s="3" t="s">
        <v>153</v>
      </c>
      <c r="D63" s="3">
        <v>3</v>
      </c>
      <c r="E63" s="3" t="s">
        <v>8</v>
      </c>
      <c r="F63" s="3" t="s">
        <v>112</v>
      </c>
      <c r="G63" s="3" t="s">
        <v>146</v>
      </c>
      <c r="H63" s="3">
        <v>1992</v>
      </c>
      <c r="I63" s="11">
        <v>1</v>
      </c>
      <c r="J63" s="11">
        <v>0.66700000000000004</v>
      </c>
      <c r="K63" s="13">
        <v>1</v>
      </c>
      <c r="L63" s="14"/>
      <c r="M63" s="14"/>
      <c r="N63" s="16">
        <v>1</v>
      </c>
      <c r="O63" s="17"/>
      <c r="P63" s="17"/>
      <c r="Q63" s="19">
        <v>1</v>
      </c>
      <c r="R63" s="20"/>
      <c r="S63" s="20"/>
      <c r="T63" s="3">
        <f t="shared" si="16"/>
        <v>3</v>
      </c>
      <c r="U63" s="3">
        <f t="shared" si="16"/>
        <v>0</v>
      </c>
      <c r="V63" s="3">
        <f t="shared" si="16"/>
        <v>0</v>
      </c>
      <c r="W63" s="13">
        <v>1</v>
      </c>
      <c r="X63" s="13"/>
      <c r="Y63" s="13"/>
      <c r="Z63" s="16">
        <v>1</v>
      </c>
      <c r="AA63" s="16"/>
      <c r="AB63" s="16"/>
      <c r="AC63" s="19">
        <v>1</v>
      </c>
      <c r="AD63" s="19"/>
      <c r="AE63" s="19"/>
      <c r="AF63" s="13">
        <v>1</v>
      </c>
      <c r="AG63" s="13"/>
      <c r="AH63" s="13"/>
      <c r="AI63" s="31">
        <v>1</v>
      </c>
      <c r="AJ63" s="31"/>
      <c r="AK63" s="31"/>
      <c r="AL63" s="19">
        <v>1</v>
      </c>
      <c r="AM63" s="19"/>
      <c r="AN63" s="19"/>
      <c r="AO63" s="32">
        <v>1</v>
      </c>
      <c r="AP63" s="32"/>
      <c r="AQ63" s="32"/>
      <c r="AR63" s="33">
        <v>1</v>
      </c>
      <c r="AS63" s="33"/>
      <c r="AT63" s="33"/>
      <c r="AU63" s="19">
        <v>1</v>
      </c>
      <c r="AV63" s="19"/>
      <c r="AW63" s="19"/>
      <c r="AX63" s="34">
        <f t="shared" si="3"/>
        <v>9</v>
      </c>
      <c r="AY63" s="34">
        <f t="shared" si="4"/>
        <v>0</v>
      </c>
      <c r="AZ63" s="34">
        <f t="shared" si="5"/>
        <v>0</v>
      </c>
      <c r="BA63" s="36">
        <f t="shared" si="6"/>
        <v>1</v>
      </c>
      <c r="BB63" s="77">
        <f>VLOOKUP(C63&amp;TEXT(D63,"00"),'House ridership'!$A$3:$M$438,13,0)</f>
        <v>191800</v>
      </c>
      <c r="BC63" s="77">
        <f>VLOOKUP($C63&amp;TEXT($D63,"00"),'House ridership'!$A$3:$M$438,3,0)</f>
        <v>3</v>
      </c>
      <c r="BD63" s="57">
        <v>1201</v>
      </c>
      <c r="BE63" s="57" t="s">
        <v>953</v>
      </c>
      <c r="BF63" s="57" t="s">
        <v>1420</v>
      </c>
      <c r="BG63" s="3"/>
      <c r="BH63" s="3"/>
      <c r="BI63" s="34"/>
      <c r="BJ63" s="3"/>
      <c r="BK63" s="76">
        <v>1</v>
      </c>
      <c r="BL63" s="76"/>
    </row>
    <row r="64" spans="1:64" ht="14" customHeight="1" x14ac:dyDescent="0.15">
      <c r="A64" s="3">
        <v>1</v>
      </c>
      <c r="B64" s="3">
        <v>2</v>
      </c>
      <c r="C64" s="3" t="s">
        <v>153</v>
      </c>
      <c r="D64" s="3">
        <v>8</v>
      </c>
      <c r="E64" s="3" t="s">
        <v>8</v>
      </c>
      <c r="F64" s="3" t="s">
        <v>683</v>
      </c>
      <c r="G64" s="3" t="s">
        <v>590</v>
      </c>
      <c r="H64" s="3">
        <v>2014</v>
      </c>
      <c r="I64" s="11">
        <v>0.63100000000000001</v>
      </c>
      <c r="J64" s="11">
        <v>0.68400000000000005</v>
      </c>
      <c r="K64" s="28"/>
      <c r="L64" s="29"/>
      <c r="M64" s="29"/>
      <c r="N64" s="29"/>
      <c r="O64" s="28"/>
      <c r="P64" s="29"/>
      <c r="Q64" s="29"/>
      <c r="R64" s="28"/>
      <c r="S64" s="29"/>
      <c r="T64" s="28"/>
      <c r="U64" s="3"/>
      <c r="V64" s="3"/>
      <c r="W64" s="13">
        <v>1</v>
      </c>
      <c r="X64" s="13"/>
      <c r="Y64" s="13"/>
      <c r="Z64" s="16">
        <v>1</v>
      </c>
      <c r="AA64" s="16"/>
      <c r="AB64" s="16"/>
      <c r="AC64" s="19">
        <v>1</v>
      </c>
      <c r="AD64" s="19"/>
      <c r="AE64" s="19"/>
      <c r="AF64" s="13">
        <v>1</v>
      </c>
      <c r="AG64" s="13"/>
      <c r="AH64" s="13"/>
      <c r="AI64" s="31">
        <v>1</v>
      </c>
      <c r="AJ64" s="31"/>
      <c r="AK64" s="31"/>
      <c r="AL64" s="19">
        <v>1</v>
      </c>
      <c r="AM64" s="19"/>
      <c r="AN64" s="19"/>
      <c r="AO64" s="32">
        <v>1</v>
      </c>
      <c r="AP64" s="32"/>
      <c r="AQ64" s="32"/>
      <c r="AR64" s="33">
        <v>1</v>
      </c>
      <c r="AS64" s="33"/>
      <c r="AT64" s="33"/>
      <c r="AU64" s="19">
        <v>1</v>
      </c>
      <c r="AV64" s="19"/>
      <c r="AW64" s="19"/>
      <c r="AX64" s="34">
        <f t="shared" si="3"/>
        <v>9</v>
      </c>
      <c r="AY64" s="34">
        <f t="shared" si="4"/>
        <v>0</v>
      </c>
      <c r="AZ64" s="34">
        <f t="shared" si="5"/>
        <v>0</v>
      </c>
      <c r="BA64" s="36">
        <f t="shared" si="6"/>
        <v>1</v>
      </c>
      <c r="BB64" s="77">
        <f>VLOOKUP(C64&amp;TEXT(D64,"00"),'House ridership'!$A$3:$M$438,13,0)</f>
        <v>419074</v>
      </c>
      <c r="BC64" s="77">
        <f>VLOOKUP($C64&amp;TEXT($D64,"00"),'House ridership'!$A$3:$M$438,3,0)</f>
        <v>3</v>
      </c>
      <c r="BD64" s="57">
        <v>1119</v>
      </c>
      <c r="BE64" s="57" t="s">
        <v>953</v>
      </c>
      <c r="BF64" s="57" t="s">
        <v>1425</v>
      </c>
      <c r="BG64" s="3"/>
      <c r="BH64" s="3"/>
      <c r="BI64" s="34"/>
      <c r="BJ64" s="3"/>
      <c r="BK64" s="76">
        <v>1</v>
      </c>
      <c r="BL64" s="76"/>
    </row>
    <row r="65" spans="1:64" ht="14" customHeight="1" x14ac:dyDescent="0.15">
      <c r="A65" s="3">
        <v>1</v>
      </c>
      <c r="B65" s="3">
        <v>2</v>
      </c>
      <c r="C65" s="3" t="s">
        <v>153</v>
      </c>
      <c r="D65" s="3">
        <v>10</v>
      </c>
      <c r="E65" s="3" t="s">
        <v>43</v>
      </c>
      <c r="F65" s="3" t="s">
        <v>684</v>
      </c>
      <c r="G65" s="3" t="s">
        <v>561</v>
      </c>
      <c r="H65" s="3">
        <v>2014</v>
      </c>
      <c r="I65" s="11">
        <v>0.56499999999999995</v>
      </c>
      <c r="J65" s="11">
        <v>0.52700000000000002</v>
      </c>
      <c r="K65" s="28"/>
      <c r="L65" s="29"/>
      <c r="M65" s="29"/>
      <c r="N65" s="29"/>
      <c r="O65" s="28"/>
      <c r="P65" s="29"/>
      <c r="Q65" s="29"/>
      <c r="R65" s="28"/>
      <c r="S65" s="29"/>
      <c r="T65" s="28"/>
      <c r="U65" s="3"/>
      <c r="V65" s="3"/>
      <c r="W65" s="13">
        <v>1</v>
      </c>
      <c r="X65" s="13"/>
      <c r="Y65" s="13"/>
      <c r="Z65" s="16">
        <v>1</v>
      </c>
      <c r="AA65" s="16"/>
      <c r="AB65" s="16"/>
      <c r="AC65" s="19">
        <v>1</v>
      </c>
      <c r="AD65" s="19"/>
      <c r="AE65" s="19"/>
      <c r="AF65" s="13">
        <v>1</v>
      </c>
      <c r="AG65" s="13"/>
      <c r="AH65" s="13"/>
      <c r="AI65" s="31">
        <v>1</v>
      </c>
      <c r="AJ65" s="31"/>
      <c r="AK65" s="31"/>
      <c r="AL65" s="19">
        <v>1</v>
      </c>
      <c r="AM65" s="19"/>
      <c r="AN65" s="19"/>
      <c r="AO65" s="32">
        <v>1</v>
      </c>
      <c r="AP65" s="32"/>
      <c r="AQ65" s="32"/>
      <c r="AR65" s="33">
        <v>1</v>
      </c>
      <c r="AS65" s="33"/>
      <c r="AT65" s="33"/>
      <c r="AU65" s="19">
        <v>1</v>
      </c>
      <c r="AV65" s="19"/>
      <c r="AW65" s="19"/>
      <c r="AX65" s="34">
        <f t="shared" si="3"/>
        <v>9</v>
      </c>
      <c r="AY65" s="34">
        <f t="shared" si="4"/>
        <v>0</v>
      </c>
      <c r="AZ65" s="34">
        <f t="shared" si="5"/>
        <v>0</v>
      </c>
      <c r="BA65" s="36">
        <f t="shared" si="6"/>
        <v>1</v>
      </c>
      <c r="BB65" s="77">
        <f>VLOOKUP(C65&amp;TEXT(D65,"00"),'House ridership'!$A$3:$M$438,13,0)</f>
        <v>21538</v>
      </c>
      <c r="BC65" s="77">
        <f>VLOOKUP($C65&amp;TEXT($D65,"00"),'House ridership'!$A$3:$M$438,3,0)</f>
        <v>1</v>
      </c>
      <c r="BD65" s="57">
        <v>229</v>
      </c>
      <c r="BE65" s="57" t="s">
        <v>951</v>
      </c>
      <c r="BF65" s="57" t="s">
        <v>1427</v>
      </c>
      <c r="BG65" s="3"/>
      <c r="BH65" s="3"/>
      <c r="BI65" s="34"/>
      <c r="BJ65" s="3"/>
      <c r="BK65" s="76">
        <v>1</v>
      </c>
      <c r="BL65" s="76"/>
    </row>
    <row r="66" spans="1:64" ht="14" customHeight="1" x14ac:dyDescent="0.15">
      <c r="A66" s="3">
        <v>1</v>
      </c>
      <c r="B66" s="3">
        <v>2</v>
      </c>
      <c r="C66" s="3" t="s">
        <v>153</v>
      </c>
      <c r="D66" s="3">
        <v>11</v>
      </c>
      <c r="E66" s="3" t="s">
        <v>8</v>
      </c>
      <c r="F66" s="3" t="s">
        <v>166</v>
      </c>
      <c r="G66" s="3" t="s">
        <v>167</v>
      </c>
      <c r="H66" s="3">
        <v>2008</v>
      </c>
      <c r="I66" s="11">
        <v>0.56899999999999995</v>
      </c>
      <c r="J66" s="11">
        <v>0.879</v>
      </c>
      <c r="K66" s="13">
        <v>1</v>
      </c>
      <c r="L66" s="14"/>
      <c r="M66" s="14"/>
      <c r="N66" s="16">
        <v>1</v>
      </c>
      <c r="O66" s="17"/>
      <c r="P66" s="17"/>
      <c r="Q66" s="19">
        <v>1</v>
      </c>
      <c r="R66" s="20"/>
      <c r="S66" s="20"/>
      <c r="T66" s="3">
        <f>K66+N66+Q66</f>
        <v>3</v>
      </c>
      <c r="U66" s="3">
        <f>L66+O66+R66</f>
        <v>0</v>
      </c>
      <c r="V66" s="3">
        <f>M66+P66+S66</f>
        <v>0</v>
      </c>
      <c r="W66" s="13">
        <v>1</v>
      </c>
      <c r="X66" s="13"/>
      <c r="Y66" s="13"/>
      <c r="Z66" s="16">
        <v>1</v>
      </c>
      <c r="AA66" s="16"/>
      <c r="AB66" s="16"/>
      <c r="AC66" s="19">
        <v>1</v>
      </c>
      <c r="AD66" s="19"/>
      <c r="AE66" s="19"/>
      <c r="AF66" s="13">
        <v>1</v>
      </c>
      <c r="AG66" s="13"/>
      <c r="AH66" s="13"/>
      <c r="AI66" s="31">
        <v>1</v>
      </c>
      <c r="AJ66" s="31"/>
      <c r="AK66" s="31"/>
      <c r="AL66" s="19">
        <v>1</v>
      </c>
      <c r="AM66" s="19"/>
      <c r="AN66" s="19"/>
      <c r="AO66" s="32">
        <v>1</v>
      </c>
      <c r="AP66" s="32"/>
      <c r="AQ66" s="32"/>
      <c r="AR66" s="33">
        <v>1</v>
      </c>
      <c r="AS66" s="33"/>
      <c r="AT66" s="33"/>
      <c r="AU66" s="19">
        <v>1</v>
      </c>
      <c r="AV66" s="19"/>
      <c r="AW66" s="19"/>
      <c r="AX66" s="34">
        <f t="shared" si="3"/>
        <v>9</v>
      </c>
      <c r="AY66" s="34">
        <f t="shared" si="4"/>
        <v>0</v>
      </c>
      <c r="AZ66" s="34">
        <f t="shared" si="5"/>
        <v>0</v>
      </c>
      <c r="BA66" s="36">
        <f t="shared" si="6"/>
        <v>1</v>
      </c>
      <c r="BB66" s="77">
        <f>VLOOKUP(C66&amp;TEXT(D66,"00"),'House ridership'!$A$3:$M$438,13,0)</f>
        <v>16191</v>
      </c>
      <c r="BC66" s="77">
        <f>VLOOKUP($C66&amp;TEXT($D66,"00"),'House ridership'!$A$3:$M$438,3,0)</f>
        <v>2</v>
      </c>
      <c r="BD66" s="57">
        <v>2238</v>
      </c>
      <c r="BE66" s="57" t="s">
        <v>967</v>
      </c>
      <c r="BF66" s="57" t="s">
        <v>1428</v>
      </c>
      <c r="BG66" s="3"/>
      <c r="BH66" s="3"/>
      <c r="BI66" s="34"/>
      <c r="BJ66" s="3"/>
      <c r="BK66" s="76">
        <v>1</v>
      </c>
      <c r="BL66" s="76"/>
    </row>
    <row r="67" spans="1:64" ht="14" customHeight="1" x14ac:dyDescent="0.15">
      <c r="A67" s="3">
        <v>1</v>
      </c>
      <c r="B67" s="3">
        <v>2</v>
      </c>
      <c r="C67" s="3" t="s">
        <v>168</v>
      </c>
      <c r="D67" s="3">
        <v>3</v>
      </c>
      <c r="E67" s="3" t="s">
        <v>43</v>
      </c>
      <c r="F67" s="3" t="s">
        <v>488</v>
      </c>
      <c r="G67" s="3" t="s">
        <v>688</v>
      </c>
      <c r="H67" s="3">
        <v>2014</v>
      </c>
      <c r="I67" s="11">
        <v>0.55300000000000005</v>
      </c>
      <c r="J67" s="11">
        <v>0.67900000000000005</v>
      </c>
      <c r="K67" s="28"/>
      <c r="L67" s="29"/>
      <c r="M67" s="29"/>
      <c r="N67" s="29"/>
      <c r="O67" s="28"/>
      <c r="P67" s="29"/>
      <c r="Q67" s="29"/>
      <c r="R67" s="28"/>
      <c r="S67" s="29"/>
      <c r="T67" s="28"/>
      <c r="U67" s="3"/>
      <c r="V67" s="3"/>
      <c r="W67" s="13">
        <v>1</v>
      </c>
      <c r="X67" s="13"/>
      <c r="Y67" s="13"/>
      <c r="Z67" s="16">
        <v>1</v>
      </c>
      <c r="AA67" s="16"/>
      <c r="AB67" s="16"/>
      <c r="AC67" s="19">
        <v>1</v>
      </c>
      <c r="AD67" s="19"/>
      <c r="AE67" s="19"/>
      <c r="AF67" s="13">
        <v>1</v>
      </c>
      <c r="AG67" s="13"/>
      <c r="AH67" s="13"/>
      <c r="AI67" s="31">
        <v>1</v>
      </c>
      <c r="AJ67" s="31"/>
      <c r="AK67" s="31"/>
      <c r="AL67" s="19">
        <v>1</v>
      </c>
      <c r="AM67" s="19"/>
      <c r="AN67" s="19"/>
      <c r="AO67" s="32">
        <v>1</v>
      </c>
      <c r="AP67" s="32"/>
      <c r="AQ67" s="32"/>
      <c r="AR67" s="33">
        <v>1</v>
      </c>
      <c r="AS67" s="33"/>
      <c r="AT67" s="33"/>
      <c r="AU67" s="19">
        <v>1</v>
      </c>
      <c r="AV67" s="19"/>
      <c r="AW67" s="19"/>
      <c r="AX67" s="34">
        <f t="shared" ref="AX67:AX130" si="17">W67+Z67+AC67+AF67+AI67+AL67+AO67+AR67+AU67</f>
        <v>9</v>
      </c>
      <c r="AY67" s="34">
        <f t="shared" ref="AY67:AY130" si="18">X67+AA67+AD67+AG67+AJ67+AM67+AP67+AS67+AV67</f>
        <v>0</v>
      </c>
      <c r="AZ67" s="34">
        <f t="shared" ref="AZ67:AZ130" si="19">Y67+AB67+AE67+AH67+AK67+AN67+AQ67+AT67+AW67</f>
        <v>0</v>
      </c>
      <c r="BA67" s="36">
        <f t="shared" ref="BA67:BA130" si="20">AX67/9</f>
        <v>1</v>
      </c>
      <c r="BB67" s="77">
        <f>VLOOKUP(C67&amp;TEXT(D67,"00"),'House ridership'!$A$3:$M$438,13,0)</f>
        <v>17981</v>
      </c>
      <c r="BC67" s="77">
        <f>VLOOKUP($C67&amp;TEXT($D67,"00"),'House ridership'!$A$3:$M$438,3,0)</f>
        <v>7</v>
      </c>
      <c r="BD67" s="57">
        <v>1609</v>
      </c>
      <c r="BE67" s="57" t="s">
        <v>953</v>
      </c>
      <c r="BF67" s="57" t="s">
        <v>1450</v>
      </c>
      <c r="BG67" s="3"/>
      <c r="BH67" s="3"/>
      <c r="BI67" s="34"/>
      <c r="BJ67" s="3"/>
      <c r="BK67" s="76">
        <v>1</v>
      </c>
      <c r="BL67" s="76"/>
    </row>
    <row r="68" spans="1:64" ht="14" customHeight="1" x14ac:dyDescent="0.15">
      <c r="A68" s="3">
        <v>1</v>
      </c>
      <c r="B68" s="3">
        <v>3</v>
      </c>
      <c r="C68" s="3" t="s">
        <v>172</v>
      </c>
      <c r="D68" s="3">
        <v>14</v>
      </c>
      <c r="E68" s="3" t="s">
        <v>8</v>
      </c>
      <c r="F68" s="3" t="s">
        <v>209</v>
      </c>
      <c r="G68" s="3" t="s">
        <v>210</v>
      </c>
      <c r="H68" s="3">
        <v>2006</v>
      </c>
      <c r="I68" s="11">
        <v>1</v>
      </c>
      <c r="J68" s="11">
        <v>0.61799999999999999</v>
      </c>
      <c r="K68" s="13">
        <v>1</v>
      </c>
      <c r="L68" s="14"/>
      <c r="M68" s="14"/>
      <c r="N68" s="16">
        <v>1</v>
      </c>
      <c r="O68" s="17"/>
      <c r="P68" s="17"/>
      <c r="Q68" s="19">
        <v>1</v>
      </c>
      <c r="R68" s="20"/>
      <c r="S68" s="20"/>
      <c r="T68" s="3">
        <f t="shared" ref="T68:V73" si="21">K68+N68+Q68</f>
        <v>3</v>
      </c>
      <c r="U68" s="3">
        <f t="shared" si="21"/>
        <v>0</v>
      </c>
      <c r="V68" s="3">
        <f t="shared" si="21"/>
        <v>0</v>
      </c>
      <c r="W68" s="13">
        <v>1</v>
      </c>
      <c r="X68" s="13"/>
      <c r="Y68" s="13"/>
      <c r="Z68" s="16">
        <v>1</v>
      </c>
      <c r="AA68" s="16"/>
      <c r="AB68" s="16"/>
      <c r="AC68" s="19">
        <v>1</v>
      </c>
      <c r="AD68" s="19"/>
      <c r="AE68" s="19"/>
      <c r="AF68" s="13">
        <v>1</v>
      </c>
      <c r="AG68" s="13"/>
      <c r="AH68" s="13"/>
      <c r="AI68" s="31">
        <v>1</v>
      </c>
      <c r="AJ68" s="31"/>
      <c r="AK68" s="31"/>
      <c r="AL68" s="19">
        <v>1</v>
      </c>
      <c r="AM68" s="19"/>
      <c r="AN68" s="19"/>
      <c r="AO68" s="32">
        <v>1</v>
      </c>
      <c r="AP68" s="32"/>
      <c r="AQ68" s="32"/>
      <c r="AR68" s="33">
        <v>1</v>
      </c>
      <c r="AS68" s="33"/>
      <c r="AT68" s="33"/>
      <c r="AU68" s="19">
        <v>1</v>
      </c>
      <c r="AV68" s="19"/>
      <c r="AW68" s="19"/>
      <c r="AX68" s="34">
        <f t="shared" si="17"/>
        <v>9</v>
      </c>
      <c r="AY68" s="34">
        <f t="shared" si="18"/>
        <v>0</v>
      </c>
      <c r="AZ68" s="34">
        <f t="shared" si="19"/>
        <v>0</v>
      </c>
      <c r="BA68" s="36">
        <f t="shared" si="20"/>
        <v>1</v>
      </c>
      <c r="BB68" s="77">
        <f>VLOOKUP(C68&amp;TEXT(D68,"00"),'House ridership'!$A$3:$M$438,13,0)</f>
        <v>105745</v>
      </c>
      <c r="BC68" s="77">
        <f>VLOOKUP($C68&amp;TEXT($D68,"00"),'House ridership'!$A$3:$M$438,3,0)</f>
        <v>1</v>
      </c>
      <c r="BD68" s="57">
        <v>2052</v>
      </c>
      <c r="BE68" s="57" t="s">
        <v>967</v>
      </c>
      <c r="BF68" s="57" t="s">
        <v>1119</v>
      </c>
      <c r="BG68" s="3"/>
      <c r="BH68" s="3"/>
      <c r="BI68" s="34"/>
      <c r="BJ68" s="3"/>
      <c r="BK68" s="76">
        <v>1</v>
      </c>
      <c r="BL68" s="76"/>
    </row>
    <row r="69" spans="1:64" ht="14" customHeight="1" x14ac:dyDescent="0.15">
      <c r="A69" s="3">
        <v>1</v>
      </c>
      <c r="B69" s="3">
        <v>3</v>
      </c>
      <c r="C69" s="3" t="s">
        <v>172</v>
      </c>
      <c r="D69" s="3">
        <v>20</v>
      </c>
      <c r="E69" s="3" t="s">
        <v>8</v>
      </c>
      <c r="F69" s="3" t="s">
        <v>205</v>
      </c>
      <c r="G69" s="3" t="s">
        <v>206</v>
      </c>
      <c r="H69" s="3">
        <v>1992</v>
      </c>
      <c r="I69" s="11">
        <v>0.81499999999999995</v>
      </c>
      <c r="J69" s="11">
        <v>0.80300000000000005</v>
      </c>
      <c r="K69" s="13">
        <v>1</v>
      </c>
      <c r="L69" s="14"/>
      <c r="M69" s="14"/>
      <c r="N69" s="16">
        <v>1</v>
      </c>
      <c r="O69" s="17"/>
      <c r="P69" s="17"/>
      <c r="Q69" s="19">
        <v>1</v>
      </c>
      <c r="R69" s="20"/>
      <c r="S69" s="20"/>
      <c r="T69" s="3">
        <f t="shared" si="21"/>
        <v>3</v>
      </c>
      <c r="U69" s="3">
        <f t="shared" si="21"/>
        <v>0</v>
      </c>
      <c r="V69" s="3">
        <f t="shared" si="21"/>
        <v>0</v>
      </c>
      <c r="W69" s="13">
        <v>1</v>
      </c>
      <c r="X69" s="13"/>
      <c r="Y69" s="13"/>
      <c r="Z69" s="16">
        <v>1</v>
      </c>
      <c r="AA69" s="16"/>
      <c r="AB69" s="16"/>
      <c r="AC69" s="19">
        <v>1</v>
      </c>
      <c r="AD69" s="19"/>
      <c r="AE69" s="19"/>
      <c r="AF69" s="13">
        <v>1</v>
      </c>
      <c r="AG69" s="13"/>
      <c r="AH69" s="13"/>
      <c r="AI69" s="31">
        <v>1</v>
      </c>
      <c r="AJ69" s="31"/>
      <c r="AK69" s="31"/>
      <c r="AL69" s="19">
        <v>1</v>
      </c>
      <c r="AM69" s="19"/>
      <c r="AN69" s="19"/>
      <c r="AO69" s="32">
        <v>1</v>
      </c>
      <c r="AP69" s="32"/>
      <c r="AQ69" s="32"/>
      <c r="AR69" s="33">
        <v>1</v>
      </c>
      <c r="AS69" s="33"/>
      <c r="AT69" s="33"/>
      <c r="AU69" s="19">
        <v>1</v>
      </c>
      <c r="AV69" s="19"/>
      <c r="AW69" s="19"/>
      <c r="AX69" s="34">
        <f t="shared" si="17"/>
        <v>9</v>
      </c>
      <c r="AY69" s="34">
        <f t="shared" si="18"/>
        <v>0</v>
      </c>
      <c r="AZ69" s="34">
        <f t="shared" si="19"/>
        <v>0</v>
      </c>
      <c r="BA69" s="36">
        <f t="shared" si="20"/>
        <v>1</v>
      </c>
      <c r="BB69" s="77">
        <f>VLOOKUP(C69&amp;TEXT(D69,"00"),'House ridership'!$A$3:$M$438,13,0)</f>
        <v>42010</v>
      </c>
      <c r="BC69" s="77">
        <f>VLOOKUP($C69&amp;TEXT($D69,"00"),'House ridership'!$A$3:$M$438,3,0)</f>
        <v>1</v>
      </c>
      <c r="BD69" s="57">
        <v>2353</v>
      </c>
      <c r="BE69" s="57" t="s">
        <v>967</v>
      </c>
      <c r="BF69" s="57" t="s">
        <v>1125</v>
      </c>
      <c r="BG69" s="3"/>
      <c r="BH69" s="3"/>
      <c r="BI69" s="34"/>
      <c r="BJ69" s="3"/>
      <c r="BK69" s="76">
        <v>1</v>
      </c>
      <c r="BL69" s="76"/>
    </row>
    <row r="70" spans="1:64" ht="14" customHeight="1" x14ac:dyDescent="0.15">
      <c r="A70" s="3">
        <v>1</v>
      </c>
      <c r="B70" s="3">
        <v>3</v>
      </c>
      <c r="C70" s="3" t="s">
        <v>172</v>
      </c>
      <c r="D70" s="3">
        <v>21</v>
      </c>
      <c r="E70" s="3" t="s">
        <v>8</v>
      </c>
      <c r="F70" s="3" t="s">
        <v>207</v>
      </c>
      <c r="G70" s="3" t="s">
        <v>208</v>
      </c>
      <c r="H70" s="3">
        <v>2012</v>
      </c>
      <c r="I70" s="11">
        <v>0.57999999999999996</v>
      </c>
      <c r="J70" s="11">
        <v>0.58899999999999997</v>
      </c>
      <c r="K70" s="13">
        <v>1</v>
      </c>
      <c r="L70" s="14"/>
      <c r="M70" s="14"/>
      <c r="N70" s="16">
        <v>1</v>
      </c>
      <c r="O70" s="17"/>
      <c r="P70" s="17"/>
      <c r="Q70" s="19">
        <v>1</v>
      </c>
      <c r="R70" s="20"/>
      <c r="S70" s="20"/>
      <c r="T70" s="3">
        <f t="shared" si="21"/>
        <v>3</v>
      </c>
      <c r="U70" s="3">
        <f t="shared" si="21"/>
        <v>0</v>
      </c>
      <c r="V70" s="3">
        <f t="shared" si="21"/>
        <v>0</v>
      </c>
      <c r="W70" s="13">
        <v>1</v>
      </c>
      <c r="X70" s="13"/>
      <c r="Y70" s="13"/>
      <c r="Z70" s="16">
        <v>1</v>
      </c>
      <c r="AA70" s="16"/>
      <c r="AB70" s="16"/>
      <c r="AC70" s="19">
        <v>1</v>
      </c>
      <c r="AD70" s="19"/>
      <c r="AE70" s="19"/>
      <c r="AF70" s="13">
        <v>1</v>
      </c>
      <c r="AG70" s="13"/>
      <c r="AH70" s="13"/>
      <c r="AI70" s="31">
        <v>1</v>
      </c>
      <c r="AJ70" s="31"/>
      <c r="AK70" s="31"/>
      <c r="AL70" s="19">
        <v>1</v>
      </c>
      <c r="AM70" s="19"/>
      <c r="AN70" s="19"/>
      <c r="AO70" s="32">
        <v>1</v>
      </c>
      <c r="AP70" s="32"/>
      <c r="AQ70" s="32"/>
      <c r="AR70" s="33">
        <v>1</v>
      </c>
      <c r="AS70" s="33"/>
      <c r="AT70" s="33"/>
      <c r="AU70" s="19">
        <v>1</v>
      </c>
      <c r="AV70" s="19"/>
      <c r="AW70" s="19"/>
      <c r="AX70" s="34">
        <f t="shared" si="17"/>
        <v>9</v>
      </c>
      <c r="AY70" s="34">
        <f t="shared" si="18"/>
        <v>0</v>
      </c>
      <c r="AZ70" s="34">
        <f t="shared" si="19"/>
        <v>0</v>
      </c>
      <c r="BA70" s="36">
        <f t="shared" si="20"/>
        <v>1</v>
      </c>
      <c r="BB70" s="77">
        <f>VLOOKUP(C70&amp;TEXT(D70,"00"),'House ridership'!$A$3:$M$438,13,0)</f>
        <v>24150</v>
      </c>
      <c r="BC70" s="77">
        <f>VLOOKUP($C70&amp;TEXT($D70,"00"),'House ridership'!$A$3:$M$438,3,0)</f>
        <v>1</v>
      </c>
      <c r="BD70" s="57">
        <v>1037</v>
      </c>
      <c r="BE70" s="57" t="s">
        <v>953</v>
      </c>
      <c r="BF70" s="57" t="s">
        <v>1126</v>
      </c>
      <c r="BG70" s="3"/>
      <c r="BH70" s="3"/>
      <c r="BI70" s="34"/>
      <c r="BJ70" s="3"/>
      <c r="BK70" s="76">
        <v>1</v>
      </c>
      <c r="BL70" s="76"/>
    </row>
    <row r="71" spans="1:64" ht="14" customHeight="1" x14ac:dyDescent="0.15">
      <c r="A71" s="3">
        <v>1</v>
      </c>
      <c r="B71" s="3">
        <v>3</v>
      </c>
      <c r="C71" s="3" t="s">
        <v>172</v>
      </c>
      <c r="D71" s="3">
        <v>22</v>
      </c>
      <c r="E71" s="3" t="s">
        <v>8</v>
      </c>
      <c r="F71" s="3" t="s">
        <v>199</v>
      </c>
      <c r="G71" s="3" t="s">
        <v>174</v>
      </c>
      <c r="H71" s="3">
        <v>2010</v>
      </c>
      <c r="I71" s="11">
        <v>1</v>
      </c>
      <c r="J71" s="11">
        <v>0.58899999999999997</v>
      </c>
      <c r="K71" s="14"/>
      <c r="L71" s="14"/>
      <c r="M71" s="13">
        <v>1</v>
      </c>
      <c r="N71" s="16">
        <v>1</v>
      </c>
      <c r="O71" s="17"/>
      <c r="P71" s="17"/>
      <c r="Q71" s="19">
        <v>1</v>
      </c>
      <c r="R71" s="20"/>
      <c r="S71" s="20"/>
      <c r="T71" s="3">
        <f t="shared" si="21"/>
        <v>2</v>
      </c>
      <c r="U71" s="3">
        <f t="shared" si="21"/>
        <v>0</v>
      </c>
      <c r="V71" s="3">
        <f t="shared" si="21"/>
        <v>1</v>
      </c>
      <c r="W71" s="13">
        <v>1</v>
      </c>
      <c r="X71" s="13"/>
      <c r="Y71" s="13"/>
      <c r="Z71" s="16">
        <v>1</v>
      </c>
      <c r="AA71" s="16"/>
      <c r="AB71" s="16"/>
      <c r="AC71" s="19">
        <v>1</v>
      </c>
      <c r="AD71" s="19"/>
      <c r="AE71" s="19"/>
      <c r="AF71" s="13">
        <v>1</v>
      </c>
      <c r="AG71" s="13"/>
      <c r="AH71" s="13"/>
      <c r="AI71" s="31">
        <v>1</v>
      </c>
      <c r="AJ71" s="31"/>
      <c r="AK71" s="31"/>
      <c r="AL71" s="19">
        <v>1</v>
      </c>
      <c r="AM71" s="19"/>
      <c r="AN71" s="19"/>
      <c r="AO71" s="32">
        <v>1</v>
      </c>
      <c r="AP71" s="32"/>
      <c r="AQ71" s="32"/>
      <c r="AR71" s="33">
        <v>1</v>
      </c>
      <c r="AS71" s="33"/>
      <c r="AT71" s="33"/>
      <c r="AU71" s="19">
        <v>1</v>
      </c>
      <c r="AV71" s="19"/>
      <c r="AW71" s="19"/>
      <c r="AX71" s="34">
        <f t="shared" si="17"/>
        <v>9</v>
      </c>
      <c r="AY71" s="34">
        <f t="shared" si="18"/>
        <v>0</v>
      </c>
      <c r="AZ71" s="34">
        <f t="shared" si="19"/>
        <v>0</v>
      </c>
      <c r="BA71" s="36">
        <f t="shared" si="20"/>
        <v>1</v>
      </c>
      <c r="BB71" s="77">
        <f>VLOOKUP(C71&amp;TEXT(D71,"00"),'House ridership'!$A$3:$M$438,13,0)</f>
        <v>68669</v>
      </c>
      <c r="BC71" s="77">
        <f>VLOOKUP($C71&amp;TEXT($D71,"00"),'House ridership'!$A$3:$M$438,3,0)</f>
        <v>2</v>
      </c>
      <c r="BD71" s="57">
        <v>2447</v>
      </c>
      <c r="BE71" s="57" t="s">
        <v>967</v>
      </c>
      <c r="BF71" s="57" t="s">
        <v>1127</v>
      </c>
      <c r="BG71" s="3"/>
      <c r="BH71" s="3"/>
      <c r="BI71" s="34"/>
      <c r="BJ71" s="3"/>
      <c r="BK71" s="76">
        <v>1</v>
      </c>
      <c r="BL71" s="76"/>
    </row>
    <row r="72" spans="1:64" ht="14" customHeight="1" x14ac:dyDescent="0.15">
      <c r="A72" s="3">
        <v>1</v>
      </c>
      <c r="B72" s="3">
        <v>3</v>
      </c>
      <c r="C72" s="3" t="s">
        <v>172</v>
      </c>
      <c r="D72" s="3">
        <v>23</v>
      </c>
      <c r="E72" s="3" t="s">
        <v>8</v>
      </c>
      <c r="F72" s="3" t="s">
        <v>196</v>
      </c>
      <c r="G72" s="3" t="s">
        <v>197</v>
      </c>
      <c r="H72" s="3">
        <v>2004</v>
      </c>
      <c r="I72" s="11">
        <v>0.622</v>
      </c>
      <c r="J72" s="11">
        <v>0.56699999999999995</v>
      </c>
      <c r="K72" s="13">
        <v>1</v>
      </c>
      <c r="L72" s="14"/>
      <c r="M72" s="14"/>
      <c r="N72" s="16">
        <v>1</v>
      </c>
      <c r="O72" s="17"/>
      <c r="P72" s="17"/>
      <c r="Q72" s="20"/>
      <c r="R72" s="20"/>
      <c r="S72" s="19">
        <v>1</v>
      </c>
      <c r="T72" s="3">
        <f t="shared" si="21"/>
        <v>2</v>
      </c>
      <c r="U72" s="3">
        <f t="shared" si="21"/>
        <v>0</v>
      </c>
      <c r="V72" s="3">
        <f t="shared" si="21"/>
        <v>1</v>
      </c>
      <c r="W72" s="13">
        <v>1</v>
      </c>
      <c r="X72" s="13"/>
      <c r="Y72" s="13"/>
      <c r="Z72" s="16">
        <v>1</v>
      </c>
      <c r="AA72" s="16"/>
      <c r="AB72" s="16"/>
      <c r="AC72" s="19">
        <v>1</v>
      </c>
      <c r="AD72" s="19"/>
      <c r="AE72" s="19"/>
      <c r="AF72" s="13">
        <v>1</v>
      </c>
      <c r="AG72" s="13"/>
      <c r="AH72" s="13"/>
      <c r="AI72" s="31">
        <v>1</v>
      </c>
      <c r="AJ72" s="31"/>
      <c r="AK72" s="31"/>
      <c r="AL72" s="19">
        <v>1</v>
      </c>
      <c r="AM72" s="19"/>
      <c r="AN72" s="19"/>
      <c r="AO72" s="32">
        <v>1</v>
      </c>
      <c r="AP72" s="32"/>
      <c r="AQ72" s="32"/>
      <c r="AR72" s="33">
        <v>1</v>
      </c>
      <c r="AS72" s="33"/>
      <c r="AT72" s="33"/>
      <c r="AU72" s="19">
        <v>1</v>
      </c>
      <c r="AV72" s="19"/>
      <c r="AW72" s="19"/>
      <c r="AX72" s="34">
        <f t="shared" si="17"/>
        <v>9</v>
      </c>
      <c r="AY72" s="34">
        <f t="shared" si="18"/>
        <v>0</v>
      </c>
      <c r="AZ72" s="34">
        <f t="shared" si="19"/>
        <v>0</v>
      </c>
      <c r="BA72" s="36">
        <f t="shared" si="20"/>
        <v>1</v>
      </c>
      <c r="BB72" s="77">
        <f>VLOOKUP(C72&amp;TEXT(D72,"00"),'House ridership'!$A$3:$M$438,13,0)</f>
        <v>25739</v>
      </c>
      <c r="BC72" s="77">
        <f>VLOOKUP($C72&amp;TEXT($D72,"00"),'House ridership'!$A$3:$M$438,3,0)</f>
        <v>1</v>
      </c>
      <c r="BD72" s="57">
        <v>1114</v>
      </c>
      <c r="BE72" s="57" t="s">
        <v>953</v>
      </c>
      <c r="BF72" s="57" t="s">
        <v>1128</v>
      </c>
      <c r="BG72" s="3"/>
      <c r="BH72" s="3"/>
      <c r="BI72" s="34"/>
      <c r="BJ72" s="3"/>
      <c r="BK72" s="76">
        <v>1</v>
      </c>
      <c r="BL72" s="76"/>
    </row>
    <row r="73" spans="1:64" ht="14" customHeight="1" x14ac:dyDescent="0.15">
      <c r="A73" s="3">
        <v>1</v>
      </c>
      <c r="B73" s="3">
        <v>3</v>
      </c>
      <c r="C73" s="3" t="s">
        <v>172</v>
      </c>
      <c r="D73" s="3">
        <v>24</v>
      </c>
      <c r="E73" s="3" t="s">
        <v>8</v>
      </c>
      <c r="F73" s="3" t="s">
        <v>193</v>
      </c>
      <c r="G73" s="3" t="s">
        <v>194</v>
      </c>
      <c r="H73" s="3">
        <v>2010</v>
      </c>
      <c r="I73" s="11">
        <v>0.86199999999999999</v>
      </c>
      <c r="J73" s="11">
        <v>1</v>
      </c>
      <c r="K73" s="14"/>
      <c r="L73" s="14"/>
      <c r="M73" s="13">
        <v>1</v>
      </c>
      <c r="N73" s="16">
        <v>1</v>
      </c>
      <c r="O73" s="17"/>
      <c r="P73" s="17"/>
      <c r="Q73" s="19">
        <v>1</v>
      </c>
      <c r="R73" s="20"/>
      <c r="S73" s="20"/>
      <c r="T73" s="3">
        <f t="shared" si="21"/>
        <v>2</v>
      </c>
      <c r="U73" s="3">
        <f t="shared" si="21"/>
        <v>0</v>
      </c>
      <c r="V73" s="3">
        <f t="shared" si="21"/>
        <v>1</v>
      </c>
      <c r="W73" s="13">
        <v>1</v>
      </c>
      <c r="X73" s="13"/>
      <c r="Y73" s="13"/>
      <c r="Z73" s="16">
        <v>1</v>
      </c>
      <c r="AA73" s="16"/>
      <c r="AB73" s="16"/>
      <c r="AC73" s="19">
        <v>1</v>
      </c>
      <c r="AD73" s="19"/>
      <c r="AE73" s="19"/>
      <c r="AF73" s="13">
        <v>1</v>
      </c>
      <c r="AG73" s="13"/>
      <c r="AH73" s="13"/>
      <c r="AI73" s="31">
        <v>1</v>
      </c>
      <c r="AJ73" s="31"/>
      <c r="AK73" s="31"/>
      <c r="AL73" s="19">
        <v>1</v>
      </c>
      <c r="AM73" s="19"/>
      <c r="AN73" s="19"/>
      <c r="AO73" s="32">
        <v>1</v>
      </c>
      <c r="AP73" s="32"/>
      <c r="AQ73" s="32"/>
      <c r="AR73" s="33">
        <v>1</v>
      </c>
      <c r="AS73" s="33"/>
      <c r="AT73" s="33"/>
      <c r="AU73" s="19">
        <v>1</v>
      </c>
      <c r="AV73" s="19"/>
      <c r="AW73" s="19"/>
      <c r="AX73" s="34">
        <f t="shared" si="17"/>
        <v>9</v>
      </c>
      <c r="AY73" s="34">
        <f t="shared" si="18"/>
        <v>0</v>
      </c>
      <c r="AZ73" s="34">
        <f t="shared" si="19"/>
        <v>0</v>
      </c>
      <c r="BA73" s="36">
        <f t="shared" si="20"/>
        <v>1</v>
      </c>
      <c r="BB73" s="77">
        <f>VLOOKUP(C73&amp;TEXT(D73,"00"),'House ridership'!$A$3:$M$438,13,0)</f>
        <v>0</v>
      </c>
      <c r="BC73" s="77">
        <f>VLOOKUP($C73&amp;TEXT($D73,"00"),'House ridership'!$A$3:$M$438,3,0)</f>
        <v>0</v>
      </c>
      <c r="BD73" s="57">
        <v>2445</v>
      </c>
      <c r="BE73" s="57" t="s">
        <v>967</v>
      </c>
      <c r="BF73" s="57" t="s">
        <v>1129</v>
      </c>
      <c r="BG73" s="3"/>
      <c r="BH73" s="3"/>
      <c r="BI73" s="34"/>
      <c r="BJ73" s="3"/>
      <c r="BK73" s="76">
        <v>1</v>
      </c>
      <c r="BL73" s="76"/>
    </row>
    <row r="74" spans="1:64" ht="14" customHeight="1" x14ac:dyDescent="0.15">
      <c r="A74" s="3">
        <v>1</v>
      </c>
      <c r="B74" s="3">
        <v>3</v>
      </c>
      <c r="C74" s="3" t="s">
        <v>172</v>
      </c>
      <c r="D74" s="3">
        <v>26</v>
      </c>
      <c r="E74" s="3" t="s">
        <v>43</v>
      </c>
      <c r="F74" s="3" t="s">
        <v>635</v>
      </c>
      <c r="G74" s="3" t="s">
        <v>636</v>
      </c>
      <c r="H74" s="3">
        <v>2014</v>
      </c>
      <c r="I74" s="11">
        <v>0.51500000000000001</v>
      </c>
      <c r="J74" s="11">
        <v>0.53</v>
      </c>
      <c r="K74" s="28"/>
      <c r="L74" s="29"/>
      <c r="M74" s="29"/>
      <c r="N74" s="29"/>
      <c r="O74" s="28"/>
      <c r="P74" s="29"/>
      <c r="Q74" s="29"/>
      <c r="R74" s="28"/>
      <c r="S74" s="29"/>
      <c r="T74" s="28"/>
      <c r="U74" s="3"/>
      <c r="V74" s="3"/>
      <c r="W74" s="13">
        <v>1</v>
      </c>
      <c r="X74" s="13"/>
      <c r="Y74" s="13"/>
      <c r="Z74" s="16">
        <v>1</v>
      </c>
      <c r="AA74" s="16"/>
      <c r="AB74" s="16"/>
      <c r="AC74" s="19">
        <v>1</v>
      </c>
      <c r="AD74" s="19"/>
      <c r="AE74" s="19"/>
      <c r="AF74" s="13">
        <v>1</v>
      </c>
      <c r="AG74" s="13"/>
      <c r="AH74" s="13"/>
      <c r="AI74" s="31">
        <v>1</v>
      </c>
      <c r="AJ74" s="31"/>
      <c r="AK74" s="31"/>
      <c r="AL74" s="19">
        <v>1</v>
      </c>
      <c r="AM74" s="19"/>
      <c r="AN74" s="19"/>
      <c r="AO74" s="32">
        <v>1</v>
      </c>
      <c r="AP74" s="32"/>
      <c r="AQ74" s="32"/>
      <c r="AR74" s="33">
        <v>1</v>
      </c>
      <c r="AS74" s="33"/>
      <c r="AT74" s="33"/>
      <c r="AU74" s="19">
        <v>1</v>
      </c>
      <c r="AV74" s="19"/>
      <c r="AW74" s="19"/>
      <c r="AX74" s="34">
        <f t="shared" si="17"/>
        <v>9</v>
      </c>
      <c r="AY74" s="34">
        <f t="shared" si="18"/>
        <v>0</v>
      </c>
      <c r="AZ74" s="34">
        <f t="shared" si="19"/>
        <v>0</v>
      </c>
      <c r="BA74" s="36">
        <f t="shared" si="20"/>
        <v>1</v>
      </c>
      <c r="BB74" s="77">
        <f>VLOOKUP(C74&amp;TEXT(D74,"00"),'House ridership'!$A$3:$M$438,13,0)</f>
        <v>0</v>
      </c>
      <c r="BC74" s="77">
        <f>VLOOKUP($C74&amp;TEXT($D74,"00"),'House ridership'!$A$3:$M$438,3,0)</f>
        <v>0</v>
      </c>
      <c r="BD74" s="57">
        <v>1404</v>
      </c>
      <c r="BE74" s="57" t="s">
        <v>953</v>
      </c>
      <c r="BF74" s="57" t="s">
        <v>1131</v>
      </c>
      <c r="BG74" s="3"/>
      <c r="BH74" s="3"/>
      <c r="BI74" s="34"/>
      <c r="BJ74" s="3"/>
      <c r="BK74" s="76">
        <v>1</v>
      </c>
      <c r="BL74" s="76"/>
    </row>
    <row r="75" spans="1:64" ht="14" customHeight="1" x14ac:dyDescent="0.15">
      <c r="A75" s="3">
        <v>1</v>
      </c>
      <c r="B75" s="3">
        <v>3</v>
      </c>
      <c r="C75" s="3" t="s">
        <v>172</v>
      </c>
      <c r="D75" s="3">
        <v>27</v>
      </c>
      <c r="E75" s="3" t="s">
        <v>43</v>
      </c>
      <c r="F75" s="3" t="s">
        <v>189</v>
      </c>
      <c r="G75" s="3" t="s">
        <v>190</v>
      </c>
      <c r="H75" s="3">
        <v>1989</v>
      </c>
      <c r="I75" s="11">
        <v>1</v>
      </c>
      <c r="J75" s="11">
        <v>0.54900000000000004</v>
      </c>
      <c r="K75" s="13">
        <v>1</v>
      </c>
      <c r="L75" s="14"/>
      <c r="M75" s="14"/>
      <c r="N75" s="17"/>
      <c r="O75" s="16">
        <v>1</v>
      </c>
      <c r="P75" s="17"/>
      <c r="Q75" s="20"/>
      <c r="R75" s="19">
        <v>1</v>
      </c>
      <c r="S75" s="20"/>
      <c r="T75" s="3">
        <f t="shared" ref="T75:T103" si="22">K75+N75+Q75</f>
        <v>1</v>
      </c>
      <c r="U75" s="3">
        <f t="shared" ref="U75:U103" si="23">L75+O75+R75</f>
        <v>2</v>
      </c>
      <c r="V75" s="3">
        <f t="shared" ref="V75:V103" si="24">M75+P75+S75</f>
        <v>0</v>
      </c>
      <c r="W75" s="13">
        <v>1</v>
      </c>
      <c r="X75" s="13"/>
      <c r="Y75" s="13"/>
      <c r="Z75" s="16">
        <v>1</v>
      </c>
      <c r="AA75" s="16"/>
      <c r="AB75" s="16"/>
      <c r="AC75" s="19">
        <v>1</v>
      </c>
      <c r="AD75" s="19"/>
      <c r="AE75" s="19"/>
      <c r="AF75" s="13">
        <v>1</v>
      </c>
      <c r="AG75" s="13"/>
      <c r="AH75" s="13"/>
      <c r="AI75" s="31">
        <v>1</v>
      </c>
      <c r="AJ75" s="31"/>
      <c r="AK75" s="31"/>
      <c r="AL75" s="19">
        <v>1</v>
      </c>
      <c r="AM75" s="19"/>
      <c r="AN75" s="19"/>
      <c r="AO75" s="32">
        <v>1</v>
      </c>
      <c r="AP75" s="32"/>
      <c r="AQ75" s="32"/>
      <c r="AR75" s="33">
        <v>1</v>
      </c>
      <c r="AS75" s="33"/>
      <c r="AT75" s="33"/>
      <c r="AU75" s="19">
        <v>1</v>
      </c>
      <c r="AV75" s="19"/>
      <c r="AW75" s="19"/>
      <c r="AX75" s="34">
        <f t="shared" si="17"/>
        <v>9</v>
      </c>
      <c r="AY75" s="34">
        <f t="shared" si="18"/>
        <v>0</v>
      </c>
      <c r="AZ75" s="34">
        <f t="shared" si="19"/>
        <v>0</v>
      </c>
      <c r="BA75" s="36">
        <f t="shared" si="20"/>
        <v>1</v>
      </c>
      <c r="BB75" s="77">
        <f>VLOOKUP(C75&amp;TEXT(D75,"00"),'House ridership'!$A$3:$M$438,13,0)</f>
        <v>64509</v>
      </c>
      <c r="BC75" s="77">
        <f>VLOOKUP($C75&amp;TEXT($D75,"00"),'House ridership'!$A$3:$M$438,3,0)</f>
        <v>1</v>
      </c>
      <c r="BD75" s="57">
        <v>2206</v>
      </c>
      <c r="BE75" s="57" t="s">
        <v>967</v>
      </c>
      <c r="BF75" s="57" t="s">
        <v>1132</v>
      </c>
      <c r="BG75" s="3"/>
      <c r="BH75" s="3"/>
      <c r="BI75" s="34"/>
      <c r="BJ75" s="3"/>
      <c r="BK75" s="76">
        <v>1</v>
      </c>
      <c r="BL75" s="76"/>
    </row>
    <row r="76" spans="1:64" ht="14" customHeight="1" x14ac:dyDescent="0.15">
      <c r="A76" s="3">
        <v>1</v>
      </c>
      <c r="B76" s="3">
        <v>3</v>
      </c>
      <c r="C76" s="3" t="s">
        <v>213</v>
      </c>
      <c r="D76" s="3">
        <v>2</v>
      </c>
      <c r="E76" s="3" t="s">
        <v>8</v>
      </c>
      <c r="F76" s="3" t="s">
        <v>87</v>
      </c>
      <c r="G76" s="3" t="s">
        <v>224</v>
      </c>
      <c r="H76" s="3">
        <v>1992</v>
      </c>
      <c r="I76" s="11">
        <v>0.59099999999999997</v>
      </c>
      <c r="J76" s="11">
        <v>0.61199999999999999</v>
      </c>
      <c r="K76" s="14"/>
      <c r="L76" s="13">
        <v>1</v>
      </c>
      <c r="M76" s="14"/>
      <c r="N76" s="16">
        <v>1</v>
      </c>
      <c r="O76" s="17"/>
      <c r="P76" s="17"/>
      <c r="Q76" s="19">
        <v>1</v>
      </c>
      <c r="R76" s="20"/>
      <c r="S76" s="20"/>
      <c r="T76" s="3">
        <f t="shared" si="22"/>
        <v>2</v>
      </c>
      <c r="U76" s="3">
        <f t="shared" si="23"/>
        <v>1</v>
      </c>
      <c r="V76" s="3">
        <f t="shared" si="24"/>
        <v>0</v>
      </c>
      <c r="W76" s="13">
        <v>1</v>
      </c>
      <c r="X76" s="13"/>
      <c r="Y76" s="13"/>
      <c r="Z76" s="16">
        <v>1</v>
      </c>
      <c r="AA76" s="16"/>
      <c r="AB76" s="16"/>
      <c r="AC76" s="19">
        <v>1</v>
      </c>
      <c r="AD76" s="19"/>
      <c r="AE76" s="19"/>
      <c r="AF76" s="13">
        <v>1</v>
      </c>
      <c r="AG76" s="13"/>
      <c r="AH76" s="13"/>
      <c r="AI76" s="31">
        <v>1</v>
      </c>
      <c r="AJ76" s="31"/>
      <c r="AK76" s="31"/>
      <c r="AL76" s="19">
        <v>1</v>
      </c>
      <c r="AM76" s="19"/>
      <c r="AN76" s="19"/>
      <c r="AO76" s="32">
        <v>1</v>
      </c>
      <c r="AP76" s="32"/>
      <c r="AQ76" s="32"/>
      <c r="AR76" s="33">
        <v>1</v>
      </c>
      <c r="AS76" s="33"/>
      <c r="AT76" s="33"/>
      <c r="AU76" s="19">
        <v>1</v>
      </c>
      <c r="AV76" s="19"/>
      <c r="AW76" s="19"/>
      <c r="AX76" s="34">
        <f t="shared" si="17"/>
        <v>9</v>
      </c>
      <c r="AY76" s="34">
        <f t="shared" si="18"/>
        <v>0</v>
      </c>
      <c r="AZ76" s="34">
        <f t="shared" si="19"/>
        <v>0</v>
      </c>
      <c r="BA76" s="36">
        <f t="shared" si="20"/>
        <v>1</v>
      </c>
      <c r="BB76" s="77">
        <f>VLOOKUP(C76&amp;TEXT(D76,"00"),'House ridership'!$A$3:$M$438,13,0)</f>
        <v>0</v>
      </c>
      <c r="BC76" s="77">
        <f>VLOOKUP($C76&amp;TEXT($D76,"00"),'House ridership'!$A$3:$M$438,3,0)</f>
        <v>0</v>
      </c>
      <c r="BD76" s="57">
        <v>2407</v>
      </c>
      <c r="BE76" s="57" t="s">
        <v>967</v>
      </c>
      <c r="BF76" s="57" t="s">
        <v>1134</v>
      </c>
      <c r="BG76" s="3"/>
      <c r="BH76" s="3"/>
      <c r="BI76" s="34"/>
      <c r="BJ76" s="3"/>
      <c r="BK76" s="76">
        <v>1</v>
      </c>
      <c r="BL76" s="76"/>
    </row>
    <row r="77" spans="1:64" ht="14" customHeight="1" x14ac:dyDescent="0.15">
      <c r="A77" s="3">
        <v>1</v>
      </c>
      <c r="B77" s="3">
        <v>3</v>
      </c>
      <c r="C77" s="3" t="s">
        <v>213</v>
      </c>
      <c r="D77" s="3">
        <v>4</v>
      </c>
      <c r="E77" s="3" t="s">
        <v>8</v>
      </c>
      <c r="F77" s="3" t="s">
        <v>225</v>
      </c>
      <c r="G77" s="3" t="s">
        <v>226</v>
      </c>
      <c r="H77" s="3">
        <v>2006</v>
      </c>
      <c r="I77" s="11">
        <v>1</v>
      </c>
      <c r="J77" s="11">
        <v>0.75700000000000001</v>
      </c>
      <c r="K77" s="13">
        <v>1</v>
      </c>
      <c r="L77" s="14"/>
      <c r="M77" s="14"/>
      <c r="N77" s="16">
        <v>1</v>
      </c>
      <c r="O77" s="17"/>
      <c r="P77" s="17"/>
      <c r="Q77" s="19">
        <v>1</v>
      </c>
      <c r="R77" s="20"/>
      <c r="S77" s="20"/>
      <c r="T77" s="3">
        <f t="shared" si="22"/>
        <v>3</v>
      </c>
      <c r="U77" s="3">
        <f t="shared" si="23"/>
        <v>0</v>
      </c>
      <c r="V77" s="3">
        <f t="shared" si="24"/>
        <v>0</v>
      </c>
      <c r="W77" s="13">
        <v>1</v>
      </c>
      <c r="X77" s="13"/>
      <c r="Y77" s="13"/>
      <c r="Z77" s="16">
        <v>1</v>
      </c>
      <c r="AA77" s="16"/>
      <c r="AB77" s="16"/>
      <c r="AC77" s="19">
        <v>1</v>
      </c>
      <c r="AD77" s="19"/>
      <c r="AE77" s="19"/>
      <c r="AF77" s="13">
        <v>1</v>
      </c>
      <c r="AG77" s="13"/>
      <c r="AH77" s="13"/>
      <c r="AI77" s="31">
        <v>1</v>
      </c>
      <c r="AJ77" s="31"/>
      <c r="AK77" s="31"/>
      <c r="AL77" s="19">
        <v>1</v>
      </c>
      <c r="AM77" s="19"/>
      <c r="AN77" s="19"/>
      <c r="AO77" s="32">
        <v>1</v>
      </c>
      <c r="AP77" s="32"/>
      <c r="AQ77" s="32"/>
      <c r="AR77" s="33">
        <v>1</v>
      </c>
      <c r="AS77" s="33"/>
      <c r="AT77" s="33"/>
      <c r="AU77" s="19">
        <v>1</v>
      </c>
      <c r="AV77" s="19"/>
      <c r="AW77" s="19"/>
      <c r="AX77" s="34">
        <f t="shared" si="17"/>
        <v>9</v>
      </c>
      <c r="AY77" s="34">
        <f t="shared" si="18"/>
        <v>0</v>
      </c>
      <c r="AZ77" s="34">
        <f t="shared" si="19"/>
        <v>0</v>
      </c>
      <c r="BA77" s="36">
        <f t="shared" si="20"/>
        <v>1</v>
      </c>
      <c r="BB77" s="77">
        <f>VLOOKUP(C77&amp;TEXT(D77,"00"),'House ridership'!$A$3:$M$438,13,0)</f>
        <v>0</v>
      </c>
      <c r="BC77" s="77">
        <f>VLOOKUP($C77&amp;TEXT($D77,"00"),'House ridership'!$A$3:$M$438,3,0)</f>
        <v>0</v>
      </c>
      <c r="BD77" s="57">
        <v>2240</v>
      </c>
      <c r="BE77" s="57" t="s">
        <v>967</v>
      </c>
      <c r="BF77" s="57" t="s">
        <v>1136</v>
      </c>
      <c r="BG77" s="3"/>
      <c r="BH77" s="3"/>
      <c r="BI77" s="34"/>
      <c r="BJ77" s="3"/>
      <c r="BK77" s="76">
        <v>1</v>
      </c>
      <c r="BL77" s="76"/>
    </row>
    <row r="78" spans="1:64" ht="14" customHeight="1" x14ac:dyDescent="0.15">
      <c r="A78" s="3">
        <v>1</v>
      </c>
      <c r="B78" s="3">
        <v>3</v>
      </c>
      <c r="C78" s="3" t="s">
        <v>213</v>
      </c>
      <c r="D78" s="3">
        <v>5</v>
      </c>
      <c r="E78" s="3" t="s">
        <v>8</v>
      </c>
      <c r="F78" s="3" t="s">
        <v>223</v>
      </c>
      <c r="G78" s="3" t="s">
        <v>10</v>
      </c>
      <c r="H78" s="3">
        <v>1986</v>
      </c>
      <c r="I78" s="11">
        <v>1</v>
      </c>
      <c r="J78" s="11">
        <v>0.84399999999999997</v>
      </c>
      <c r="K78" s="13">
        <v>1</v>
      </c>
      <c r="L78" s="14"/>
      <c r="M78" s="14"/>
      <c r="N78" s="17"/>
      <c r="O78" s="17"/>
      <c r="P78" s="16">
        <v>1</v>
      </c>
      <c r="Q78" s="20"/>
      <c r="R78" s="20"/>
      <c r="S78" s="19">
        <v>1</v>
      </c>
      <c r="T78" s="3">
        <f t="shared" si="22"/>
        <v>1</v>
      </c>
      <c r="U78" s="3">
        <f t="shared" si="23"/>
        <v>0</v>
      </c>
      <c r="V78" s="3">
        <f t="shared" si="24"/>
        <v>2</v>
      </c>
      <c r="W78" s="13">
        <v>1</v>
      </c>
      <c r="X78" s="13"/>
      <c r="Y78" s="13"/>
      <c r="Z78" s="16">
        <v>1</v>
      </c>
      <c r="AA78" s="16"/>
      <c r="AB78" s="16"/>
      <c r="AC78" s="19">
        <v>1</v>
      </c>
      <c r="AD78" s="19"/>
      <c r="AE78" s="19"/>
      <c r="AF78" s="13">
        <v>1</v>
      </c>
      <c r="AG78" s="13"/>
      <c r="AH78" s="13"/>
      <c r="AI78" s="31">
        <v>1</v>
      </c>
      <c r="AJ78" s="31"/>
      <c r="AK78" s="31"/>
      <c r="AL78" s="19">
        <v>1</v>
      </c>
      <c r="AM78" s="19"/>
      <c r="AN78" s="19"/>
      <c r="AO78" s="32">
        <v>1</v>
      </c>
      <c r="AP78" s="32"/>
      <c r="AQ78" s="32"/>
      <c r="AR78" s="33">
        <v>1</v>
      </c>
      <c r="AS78" s="33"/>
      <c r="AT78" s="33"/>
      <c r="AU78" s="19">
        <v>1</v>
      </c>
      <c r="AV78" s="19"/>
      <c r="AW78" s="19"/>
      <c r="AX78" s="34">
        <f t="shared" si="17"/>
        <v>9</v>
      </c>
      <c r="AY78" s="34">
        <f t="shared" si="18"/>
        <v>0</v>
      </c>
      <c r="AZ78" s="34">
        <f t="shared" si="19"/>
        <v>0</v>
      </c>
      <c r="BA78" s="36">
        <f t="shared" si="20"/>
        <v>1</v>
      </c>
      <c r="BB78" s="77">
        <f>VLOOKUP(C78&amp;TEXT(D78,"00"),'House ridership'!$A$3:$M$438,13,0)</f>
        <v>78241</v>
      </c>
      <c r="BC78" s="77">
        <f>VLOOKUP($C78&amp;TEXT($D78,"00"),'House ridership'!$A$3:$M$438,3,0)</f>
        <v>1</v>
      </c>
      <c r="BD78" s="57">
        <v>343</v>
      </c>
      <c r="BE78" s="57" t="s">
        <v>951</v>
      </c>
      <c r="BF78" s="57" t="s">
        <v>1137</v>
      </c>
      <c r="BG78" s="3"/>
      <c r="BH78" s="3"/>
      <c r="BI78" s="34"/>
      <c r="BJ78" s="3"/>
      <c r="BK78" s="76">
        <v>1</v>
      </c>
      <c r="BL78" s="76"/>
    </row>
    <row r="79" spans="1:64" ht="14" customHeight="1" x14ac:dyDescent="0.15">
      <c r="A79" s="3">
        <v>1</v>
      </c>
      <c r="B79" s="3">
        <v>3</v>
      </c>
      <c r="C79" s="3" t="s">
        <v>213</v>
      </c>
      <c r="D79" s="3">
        <v>13</v>
      </c>
      <c r="E79" s="3" t="s">
        <v>8</v>
      </c>
      <c r="F79" s="3" t="s">
        <v>112</v>
      </c>
      <c r="G79" s="3" t="s">
        <v>92</v>
      </c>
      <c r="H79" s="3">
        <v>2002</v>
      </c>
      <c r="I79" s="11">
        <v>1</v>
      </c>
      <c r="J79" s="11">
        <v>1</v>
      </c>
      <c r="K79" s="13">
        <v>1</v>
      </c>
      <c r="L79" s="14"/>
      <c r="M79" s="14"/>
      <c r="N79" s="16">
        <v>1</v>
      </c>
      <c r="O79" s="17"/>
      <c r="P79" s="17"/>
      <c r="Q79" s="19">
        <v>1</v>
      </c>
      <c r="R79" s="20"/>
      <c r="S79" s="20"/>
      <c r="T79" s="3">
        <f t="shared" si="22"/>
        <v>3</v>
      </c>
      <c r="U79" s="3">
        <f t="shared" si="23"/>
        <v>0</v>
      </c>
      <c r="V79" s="3">
        <f t="shared" si="24"/>
        <v>0</v>
      </c>
      <c r="W79" s="13">
        <v>1</v>
      </c>
      <c r="X79" s="13"/>
      <c r="Y79" s="13"/>
      <c r="Z79" s="16">
        <v>1</v>
      </c>
      <c r="AA79" s="16"/>
      <c r="AB79" s="16"/>
      <c r="AC79" s="19">
        <v>1</v>
      </c>
      <c r="AD79" s="19"/>
      <c r="AE79" s="19"/>
      <c r="AF79" s="13">
        <v>1</v>
      </c>
      <c r="AG79" s="13"/>
      <c r="AH79" s="13"/>
      <c r="AI79" s="31">
        <v>1</v>
      </c>
      <c r="AJ79" s="31"/>
      <c r="AK79" s="31"/>
      <c r="AL79" s="19">
        <v>1</v>
      </c>
      <c r="AM79" s="19"/>
      <c r="AN79" s="19"/>
      <c r="AO79" s="32">
        <v>1</v>
      </c>
      <c r="AP79" s="32"/>
      <c r="AQ79" s="32"/>
      <c r="AR79" s="33">
        <v>1</v>
      </c>
      <c r="AS79" s="33"/>
      <c r="AT79" s="33"/>
      <c r="AU79" s="19">
        <v>1</v>
      </c>
      <c r="AV79" s="19"/>
      <c r="AW79" s="19"/>
      <c r="AX79" s="34">
        <f t="shared" si="17"/>
        <v>9</v>
      </c>
      <c r="AY79" s="34">
        <f t="shared" si="18"/>
        <v>0</v>
      </c>
      <c r="AZ79" s="34">
        <f t="shared" si="19"/>
        <v>0</v>
      </c>
      <c r="BA79" s="36">
        <f t="shared" si="20"/>
        <v>1</v>
      </c>
      <c r="BB79" s="77">
        <f>VLOOKUP(C79&amp;TEXT(D79,"00"),'House ridership'!$A$3:$M$438,13,0)</f>
        <v>0</v>
      </c>
      <c r="BC79" s="77">
        <f>VLOOKUP($C79&amp;TEXT($D79,"00"),'House ridership'!$A$3:$M$438,3,0)</f>
        <v>0</v>
      </c>
      <c r="BD79" s="57">
        <v>225</v>
      </c>
      <c r="BE79" s="57" t="s">
        <v>951</v>
      </c>
      <c r="BF79" s="57" t="s">
        <v>1145</v>
      </c>
      <c r="BG79" s="3"/>
      <c r="BH79" s="3"/>
      <c r="BI79" s="34"/>
      <c r="BJ79" s="3"/>
      <c r="BK79" s="76">
        <v>1</v>
      </c>
      <c r="BL79" s="76"/>
    </row>
    <row r="80" spans="1:64" ht="14" customHeight="1" x14ac:dyDescent="0.15">
      <c r="A80" s="3">
        <v>1</v>
      </c>
      <c r="B80" s="3">
        <v>3</v>
      </c>
      <c r="C80" s="3" t="s">
        <v>227</v>
      </c>
      <c r="D80" s="3">
        <v>1</v>
      </c>
      <c r="E80" s="3" t="s">
        <v>8</v>
      </c>
      <c r="F80" s="3" t="s">
        <v>241</v>
      </c>
      <c r="G80" s="3" t="s">
        <v>242</v>
      </c>
      <c r="H80" s="3">
        <v>2004</v>
      </c>
      <c r="I80" s="11">
        <v>0.73299999999999998</v>
      </c>
      <c r="J80" s="11">
        <v>0.68600000000000005</v>
      </c>
      <c r="K80" s="14"/>
      <c r="L80" s="14"/>
      <c r="M80" s="13">
        <v>1</v>
      </c>
      <c r="N80" s="16">
        <v>1</v>
      </c>
      <c r="O80" s="17"/>
      <c r="P80" s="17"/>
      <c r="Q80" s="19">
        <v>1</v>
      </c>
      <c r="R80" s="20"/>
      <c r="S80" s="20"/>
      <c r="T80" s="3">
        <f t="shared" si="22"/>
        <v>2</v>
      </c>
      <c r="U80" s="3">
        <f t="shared" si="23"/>
        <v>0</v>
      </c>
      <c r="V80" s="3">
        <f t="shared" si="24"/>
        <v>1</v>
      </c>
      <c r="W80" s="13">
        <v>1</v>
      </c>
      <c r="X80" s="13"/>
      <c r="Y80" s="13"/>
      <c r="Z80" s="16">
        <v>1</v>
      </c>
      <c r="AA80" s="16"/>
      <c r="AB80" s="16"/>
      <c r="AC80" s="19">
        <v>1</v>
      </c>
      <c r="AD80" s="19"/>
      <c r="AE80" s="19"/>
      <c r="AF80" s="13">
        <v>1</v>
      </c>
      <c r="AG80" s="13"/>
      <c r="AH80" s="13"/>
      <c r="AI80" s="31">
        <v>1</v>
      </c>
      <c r="AJ80" s="31"/>
      <c r="AK80" s="31"/>
      <c r="AL80" s="19">
        <v>1</v>
      </c>
      <c r="AM80" s="19"/>
      <c r="AN80" s="19"/>
      <c r="AO80" s="32">
        <v>1</v>
      </c>
      <c r="AP80" s="32"/>
      <c r="AQ80" s="32"/>
      <c r="AR80" s="33">
        <v>1</v>
      </c>
      <c r="AS80" s="33"/>
      <c r="AT80" s="33"/>
      <c r="AU80" s="19">
        <v>1</v>
      </c>
      <c r="AV80" s="19"/>
      <c r="AW80" s="19"/>
      <c r="AX80" s="34">
        <f t="shared" si="17"/>
        <v>9</v>
      </c>
      <c r="AY80" s="34">
        <f t="shared" si="18"/>
        <v>0</v>
      </c>
      <c r="AZ80" s="34">
        <f t="shared" si="19"/>
        <v>0</v>
      </c>
      <c r="BA80" s="36">
        <f t="shared" si="20"/>
        <v>1</v>
      </c>
      <c r="BB80" s="77">
        <f>VLOOKUP(C80&amp;TEXT(D80,"00"),'House ridership'!$A$3:$M$438,13,0)</f>
        <v>182956</v>
      </c>
      <c r="BC80" s="77">
        <f>VLOOKUP($C80&amp;TEXT($D80,"00"),'House ridership'!$A$3:$M$438,3,0)</f>
        <v>3</v>
      </c>
      <c r="BD80" s="57">
        <v>2080</v>
      </c>
      <c r="BE80" s="57" t="s">
        <v>967</v>
      </c>
      <c r="BF80" s="57" t="s">
        <v>1251</v>
      </c>
      <c r="BG80" s="3"/>
      <c r="BH80" s="3"/>
      <c r="BI80" s="34"/>
      <c r="BJ80" s="3"/>
      <c r="BK80" s="76">
        <v>1</v>
      </c>
      <c r="BL80" s="76"/>
    </row>
    <row r="81" spans="1:64" ht="14" customHeight="1" x14ac:dyDescent="0.15">
      <c r="A81" s="3">
        <v>1</v>
      </c>
      <c r="B81" s="3">
        <v>3</v>
      </c>
      <c r="C81" s="3" t="s">
        <v>227</v>
      </c>
      <c r="D81" s="3">
        <v>4</v>
      </c>
      <c r="E81" s="3" t="s">
        <v>8</v>
      </c>
      <c r="F81" s="3" t="s">
        <v>218</v>
      </c>
      <c r="G81" s="3" t="s">
        <v>92</v>
      </c>
      <c r="H81" s="3">
        <v>1996</v>
      </c>
      <c r="I81" s="11">
        <v>0.747</v>
      </c>
      <c r="J81" s="11">
        <v>0.68200000000000005</v>
      </c>
      <c r="K81" s="13">
        <v>1</v>
      </c>
      <c r="L81" s="14"/>
      <c r="M81" s="14"/>
      <c r="N81" s="16">
        <v>1</v>
      </c>
      <c r="O81" s="17"/>
      <c r="P81" s="17"/>
      <c r="Q81" s="19">
        <v>1</v>
      </c>
      <c r="R81" s="20"/>
      <c r="S81" s="20"/>
      <c r="T81" s="3">
        <f t="shared" si="22"/>
        <v>3</v>
      </c>
      <c r="U81" s="3">
        <f t="shared" si="23"/>
        <v>0</v>
      </c>
      <c r="V81" s="3">
        <f t="shared" si="24"/>
        <v>0</v>
      </c>
      <c r="W81" s="13">
        <v>1</v>
      </c>
      <c r="X81" s="13"/>
      <c r="Y81" s="13"/>
      <c r="Z81" s="16">
        <v>1</v>
      </c>
      <c r="AA81" s="16"/>
      <c r="AB81" s="16"/>
      <c r="AC81" s="19">
        <v>1</v>
      </c>
      <c r="AD81" s="19"/>
      <c r="AE81" s="19"/>
      <c r="AF81" s="13">
        <v>1</v>
      </c>
      <c r="AG81" s="13"/>
      <c r="AH81" s="13"/>
      <c r="AI81" s="31">
        <v>1</v>
      </c>
      <c r="AJ81" s="31"/>
      <c r="AK81" s="31"/>
      <c r="AL81" s="19">
        <v>1</v>
      </c>
      <c r="AM81" s="19"/>
      <c r="AN81" s="19"/>
      <c r="AO81" s="32">
        <v>1</v>
      </c>
      <c r="AP81" s="32"/>
      <c r="AQ81" s="32"/>
      <c r="AR81" s="33">
        <v>1</v>
      </c>
      <c r="AS81" s="33"/>
      <c r="AT81" s="33"/>
      <c r="AU81" s="19">
        <v>1</v>
      </c>
      <c r="AV81" s="19"/>
      <c r="AW81" s="19"/>
      <c r="AX81" s="34">
        <f t="shared" si="17"/>
        <v>9</v>
      </c>
      <c r="AY81" s="34">
        <f t="shared" si="18"/>
        <v>0</v>
      </c>
      <c r="AZ81" s="34">
        <f t="shared" si="19"/>
        <v>0</v>
      </c>
      <c r="BA81" s="36">
        <f t="shared" si="20"/>
        <v>1</v>
      </c>
      <c r="BB81" s="77">
        <f>VLOOKUP(C81&amp;TEXT(D81,"00"),'House ridership'!$A$3:$M$438,13,0)</f>
        <v>229449</v>
      </c>
      <c r="BC81" s="77">
        <f>VLOOKUP($C81&amp;TEXT($D81,"00"),'House ridership'!$A$3:$M$438,3,0)</f>
        <v>4</v>
      </c>
      <c r="BD81" s="57">
        <v>2108</v>
      </c>
      <c r="BE81" s="57" t="s">
        <v>967</v>
      </c>
      <c r="BF81" s="57" t="s">
        <v>1254</v>
      </c>
      <c r="BG81" s="3"/>
      <c r="BH81" s="3"/>
      <c r="BI81" s="34"/>
      <c r="BJ81" s="3"/>
      <c r="BK81" s="76">
        <v>1</v>
      </c>
      <c r="BL81" s="76"/>
    </row>
    <row r="82" spans="1:64" ht="14" customHeight="1" x14ac:dyDescent="0.15">
      <c r="A82" s="3">
        <v>1</v>
      </c>
      <c r="B82" s="3">
        <v>3</v>
      </c>
      <c r="C82" s="3" t="s">
        <v>243</v>
      </c>
      <c r="D82" s="3">
        <v>6</v>
      </c>
      <c r="E82" s="3" t="s">
        <v>8</v>
      </c>
      <c r="F82" s="3" t="s">
        <v>250</v>
      </c>
      <c r="G82" s="3" t="s">
        <v>27</v>
      </c>
      <c r="H82" s="3">
        <v>1992</v>
      </c>
      <c r="I82" s="11">
        <v>0.72799999999999998</v>
      </c>
      <c r="J82" s="11">
        <v>0.70099999999999996</v>
      </c>
      <c r="K82" s="13">
        <v>1</v>
      </c>
      <c r="L82" s="14"/>
      <c r="M82" s="14"/>
      <c r="N82" s="16">
        <v>1</v>
      </c>
      <c r="O82" s="17"/>
      <c r="P82" s="17"/>
      <c r="Q82" s="19">
        <v>1</v>
      </c>
      <c r="R82" s="20"/>
      <c r="S82" s="20"/>
      <c r="T82" s="3">
        <f t="shared" si="22"/>
        <v>3</v>
      </c>
      <c r="U82" s="3">
        <f t="shared" si="23"/>
        <v>0</v>
      </c>
      <c r="V82" s="3">
        <f t="shared" si="24"/>
        <v>0</v>
      </c>
      <c r="W82" s="13">
        <v>1</v>
      </c>
      <c r="X82" s="13"/>
      <c r="Y82" s="13"/>
      <c r="Z82" s="16">
        <v>1</v>
      </c>
      <c r="AA82" s="16"/>
      <c r="AB82" s="16"/>
      <c r="AC82" s="19">
        <v>1</v>
      </c>
      <c r="AD82" s="19"/>
      <c r="AE82" s="19"/>
      <c r="AF82" s="13">
        <v>1</v>
      </c>
      <c r="AG82" s="13"/>
      <c r="AH82" s="13"/>
      <c r="AI82" s="31">
        <v>1</v>
      </c>
      <c r="AJ82" s="31"/>
      <c r="AK82" s="31"/>
      <c r="AL82" s="19">
        <v>1</v>
      </c>
      <c r="AM82" s="19"/>
      <c r="AN82" s="19"/>
      <c r="AO82" s="32">
        <v>1</v>
      </c>
      <c r="AP82" s="32"/>
      <c r="AQ82" s="32"/>
      <c r="AR82" s="33">
        <v>1</v>
      </c>
      <c r="AS82" s="33"/>
      <c r="AT82" s="33"/>
      <c r="AU82" s="19">
        <v>1</v>
      </c>
      <c r="AV82" s="19"/>
      <c r="AW82" s="19"/>
      <c r="AX82" s="34">
        <f t="shared" si="17"/>
        <v>9</v>
      </c>
      <c r="AY82" s="34">
        <f t="shared" si="18"/>
        <v>0</v>
      </c>
      <c r="AZ82" s="34">
        <f t="shared" si="19"/>
        <v>0</v>
      </c>
      <c r="BA82" s="36">
        <f t="shared" si="20"/>
        <v>1</v>
      </c>
      <c r="BB82" s="77">
        <f>VLOOKUP(C82&amp;TEXT(D82,"00"),'House ridership'!$A$3:$M$438,13,0)</f>
        <v>109617</v>
      </c>
      <c r="BC82" s="77">
        <f>VLOOKUP($C82&amp;TEXT($D82,"00"),'House ridership'!$A$3:$M$438,3,0)</f>
        <v>4</v>
      </c>
      <c r="BD82" s="57">
        <v>242</v>
      </c>
      <c r="BE82" s="57" t="s">
        <v>951</v>
      </c>
      <c r="BF82" s="57" t="s">
        <v>1367</v>
      </c>
      <c r="BG82" s="3"/>
      <c r="BH82" s="3"/>
      <c r="BI82" s="34"/>
      <c r="BJ82" s="3"/>
      <c r="BK82" s="76">
        <v>1</v>
      </c>
      <c r="BL82" s="76"/>
    </row>
    <row r="83" spans="1:64" ht="14" customHeight="1" x14ac:dyDescent="0.15">
      <c r="A83" s="3">
        <v>1</v>
      </c>
      <c r="B83" s="3">
        <v>4</v>
      </c>
      <c r="C83" s="3" t="s">
        <v>251</v>
      </c>
      <c r="D83" s="3">
        <v>7</v>
      </c>
      <c r="E83" s="3" t="s">
        <v>8</v>
      </c>
      <c r="F83" s="3" t="s">
        <v>259</v>
      </c>
      <c r="G83" s="3" t="s">
        <v>260</v>
      </c>
      <c r="H83" s="3">
        <v>2010</v>
      </c>
      <c r="I83" s="11">
        <v>1</v>
      </c>
      <c r="J83" s="11">
        <v>0.98399999999999999</v>
      </c>
      <c r="K83" s="13">
        <v>1</v>
      </c>
      <c r="L83" s="14"/>
      <c r="M83" s="14"/>
      <c r="N83" s="16">
        <v>1</v>
      </c>
      <c r="O83" s="17"/>
      <c r="P83" s="17"/>
      <c r="Q83" s="19">
        <v>1</v>
      </c>
      <c r="R83" s="20"/>
      <c r="S83" s="20"/>
      <c r="T83" s="3">
        <f t="shared" si="22"/>
        <v>3</v>
      </c>
      <c r="U83" s="3">
        <f t="shared" si="23"/>
        <v>0</v>
      </c>
      <c r="V83" s="3">
        <f t="shared" si="24"/>
        <v>0</v>
      </c>
      <c r="W83" s="13">
        <v>1</v>
      </c>
      <c r="X83" s="13"/>
      <c r="Y83" s="13"/>
      <c r="Z83" s="16">
        <v>1</v>
      </c>
      <c r="AA83" s="16"/>
      <c r="AB83" s="16"/>
      <c r="AC83" s="19">
        <v>1</v>
      </c>
      <c r="AD83" s="19"/>
      <c r="AE83" s="19"/>
      <c r="AF83" s="13">
        <v>1</v>
      </c>
      <c r="AG83" s="13"/>
      <c r="AH83" s="13"/>
      <c r="AI83" s="31">
        <v>1</v>
      </c>
      <c r="AJ83" s="31"/>
      <c r="AK83" s="31"/>
      <c r="AL83" s="19">
        <v>1</v>
      </c>
      <c r="AM83" s="19"/>
      <c r="AN83" s="19"/>
      <c r="AO83" s="32">
        <v>1</v>
      </c>
      <c r="AP83" s="32"/>
      <c r="AQ83" s="32"/>
      <c r="AR83" s="33">
        <v>1</v>
      </c>
      <c r="AS83" s="33"/>
      <c r="AT83" s="33"/>
      <c r="AU83" s="19">
        <v>1</v>
      </c>
      <c r="AV83" s="19"/>
      <c r="AW83" s="19"/>
      <c r="AX83" s="34">
        <f t="shared" si="17"/>
        <v>9</v>
      </c>
      <c r="AY83" s="34">
        <f t="shared" si="18"/>
        <v>0</v>
      </c>
      <c r="AZ83" s="34">
        <f t="shared" si="19"/>
        <v>0</v>
      </c>
      <c r="BA83" s="36">
        <f t="shared" si="20"/>
        <v>1</v>
      </c>
      <c r="BB83" s="77">
        <f>VLOOKUP(C83&amp;TEXT(D83,"00"),'House ridership'!$A$3:$M$438,13,0)</f>
        <v>52527</v>
      </c>
      <c r="BC83" s="77">
        <f>VLOOKUP($C83&amp;TEXT($D83,"00"),'House ridership'!$A$3:$M$438,3,0)</f>
        <v>2</v>
      </c>
      <c r="BD83" s="57">
        <v>2201</v>
      </c>
      <c r="BE83" s="57" t="s">
        <v>967</v>
      </c>
      <c r="BF83" s="57" t="s">
        <v>1026</v>
      </c>
      <c r="BG83" s="3"/>
      <c r="BH83" s="3"/>
      <c r="BI83" s="34"/>
      <c r="BJ83" s="3"/>
      <c r="BK83" s="76">
        <v>1</v>
      </c>
      <c r="BL83" s="76"/>
    </row>
    <row r="84" spans="1:64" ht="14" customHeight="1" x14ac:dyDescent="0.15">
      <c r="A84" s="3">
        <v>1</v>
      </c>
      <c r="B84" s="3">
        <v>4</v>
      </c>
      <c r="C84" s="3" t="s">
        <v>261</v>
      </c>
      <c r="D84" s="3">
        <v>2</v>
      </c>
      <c r="E84" s="3" t="s">
        <v>8</v>
      </c>
      <c r="F84" s="3" t="s">
        <v>266</v>
      </c>
      <c r="G84" s="3" t="s">
        <v>267</v>
      </c>
      <c r="H84" s="3">
        <v>2010</v>
      </c>
      <c r="I84" s="11">
        <v>0.68700000000000006</v>
      </c>
      <c r="J84" s="11">
        <v>0.69799999999999995</v>
      </c>
      <c r="K84" s="14"/>
      <c r="L84" s="14"/>
      <c r="M84" s="13">
        <v>1</v>
      </c>
      <c r="N84" s="16">
        <v>1</v>
      </c>
      <c r="O84" s="17"/>
      <c r="P84" s="17"/>
      <c r="Q84" s="19">
        <v>1</v>
      </c>
      <c r="R84" s="20"/>
      <c r="S84" s="20"/>
      <c r="T84" s="3">
        <f t="shared" si="22"/>
        <v>2</v>
      </c>
      <c r="U84" s="3">
        <f t="shared" si="23"/>
        <v>0</v>
      </c>
      <c r="V84" s="3">
        <f t="shared" si="24"/>
        <v>1</v>
      </c>
      <c r="W84" s="13">
        <v>1</v>
      </c>
      <c r="X84" s="13"/>
      <c r="Y84" s="13"/>
      <c r="Z84" s="16">
        <v>1</v>
      </c>
      <c r="AA84" s="16"/>
      <c r="AB84" s="16"/>
      <c r="AC84" s="19">
        <v>1</v>
      </c>
      <c r="AD84" s="19"/>
      <c r="AE84" s="19"/>
      <c r="AF84" s="13">
        <v>1</v>
      </c>
      <c r="AG84" s="13"/>
      <c r="AH84" s="13"/>
      <c r="AI84" s="31">
        <v>1</v>
      </c>
      <c r="AJ84" s="31"/>
      <c r="AK84" s="31"/>
      <c r="AL84" s="19">
        <v>1</v>
      </c>
      <c r="AM84" s="19"/>
      <c r="AN84" s="19"/>
      <c r="AO84" s="32">
        <v>1</v>
      </c>
      <c r="AP84" s="32"/>
      <c r="AQ84" s="32"/>
      <c r="AR84" s="33">
        <v>1</v>
      </c>
      <c r="AS84" s="33"/>
      <c r="AT84" s="33"/>
      <c r="AU84" s="19">
        <v>1</v>
      </c>
      <c r="AV84" s="19"/>
      <c r="AW84" s="19"/>
      <c r="AX84" s="34">
        <f t="shared" si="17"/>
        <v>9</v>
      </c>
      <c r="AY84" s="34">
        <f t="shared" si="18"/>
        <v>0</v>
      </c>
      <c r="AZ84" s="34">
        <f t="shared" si="19"/>
        <v>0</v>
      </c>
      <c r="BA84" s="36">
        <f t="shared" si="20"/>
        <v>1</v>
      </c>
      <c r="BB84" s="77">
        <f>VLOOKUP(C84&amp;TEXT(D84,"00"),'House ridership'!$A$3:$M$438,13,0)</f>
        <v>179537</v>
      </c>
      <c r="BC84" s="77">
        <f>VLOOKUP($C84&amp;TEXT($D84,"00"),'House ridership'!$A$3:$M$438,3,0)</f>
        <v>1</v>
      </c>
      <c r="BD84" s="57">
        <v>420</v>
      </c>
      <c r="BE84" s="57" t="s">
        <v>951</v>
      </c>
      <c r="BF84" s="57" t="s">
        <v>1192</v>
      </c>
      <c r="BG84" s="3"/>
      <c r="BH84" s="3"/>
      <c r="BI84" s="34"/>
      <c r="BJ84" s="3"/>
      <c r="BK84" s="76">
        <v>1</v>
      </c>
      <c r="BL84" s="76"/>
    </row>
    <row r="85" spans="1:64" ht="14" customHeight="1" x14ac:dyDescent="0.15">
      <c r="A85" s="3">
        <v>1</v>
      </c>
      <c r="B85" s="3">
        <v>4</v>
      </c>
      <c r="C85" s="3" t="s">
        <v>268</v>
      </c>
      <c r="D85" s="3">
        <v>2</v>
      </c>
      <c r="E85" s="3" t="s">
        <v>8</v>
      </c>
      <c r="F85" s="3" t="s">
        <v>135</v>
      </c>
      <c r="G85" s="3" t="s">
        <v>273</v>
      </c>
      <c r="H85" s="3">
        <v>1992</v>
      </c>
      <c r="I85" s="11">
        <v>0.67500000000000004</v>
      </c>
      <c r="J85" s="11">
        <v>0.67100000000000004</v>
      </c>
      <c r="K85" s="14"/>
      <c r="L85" s="14"/>
      <c r="M85" s="13">
        <v>1</v>
      </c>
      <c r="N85" s="16">
        <v>1</v>
      </c>
      <c r="O85" s="17"/>
      <c r="P85" s="17"/>
      <c r="Q85" s="19">
        <v>1</v>
      </c>
      <c r="R85" s="20"/>
      <c r="S85" s="20"/>
      <c r="T85" s="3">
        <f t="shared" si="22"/>
        <v>2</v>
      </c>
      <c r="U85" s="3">
        <f t="shared" si="23"/>
        <v>0</v>
      </c>
      <c r="V85" s="3">
        <f t="shared" si="24"/>
        <v>1</v>
      </c>
      <c r="W85" s="13">
        <v>1</v>
      </c>
      <c r="X85" s="13"/>
      <c r="Y85" s="13"/>
      <c r="Z85" s="16">
        <v>1</v>
      </c>
      <c r="AA85" s="16"/>
      <c r="AB85" s="16"/>
      <c r="AC85" s="19">
        <v>1</v>
      </c>
      <c r="AD85" s="19"/>
      <c r="AE85" s="19"/>
      <c r="AF85" s="13">
        <v>1</v>
      </c>
      <c r="AG85" s="13"/>
      <c r="AH85" s="13"/>
      <c r="AI85" s="31">
        <v>1</v>
      </c>
      <c r="AJ85" s="31"/>
      <c r="AK85" s="31"/>
      <c r="AL85" s="19">
        <v>1</v>
      </c>
      <c r="AM85" s="19"/>
      <c r="AN85" s="19"/>
      <c r="AO85" s="32">
        <v>1</v>
      </c>
      <c r="AP85" s="32"/>
      <c r="AQ85" s="32"/>
      <c r="AR85" s="33">
        <v>1</v>
      </c>
      <c r="AS85" s="33"/>
      <c r="AT85" s="33"/>
      <c r="AU85" s="19">
        <v>1</v>
      </c>
      <c r="AV85" s="19"/>
      <c r="AW85" s="19"/>
      <c r="AX85" s="34">
        <f t="shared" si="17"/>
        <v>9</v>
      </c>
      <c r="AY85" s="34">
        <f t="shared" si="18"/>
        <v>0</v>
      </c>
      <c r="AZ85" s="34">
        <f t="shared" si="19"/>
        <v>0</v>
      </c>
      <c r="BA85" s="36">
        <f t="shared" si="20"/>
        <v>1</v>
      </c>
      <c r="BB85" s="77">
        <f>VLOOKUP(C85&amp;TEXT(D85,"00"),'House ridership'!$A$3:$M$438,13,0)</f>
        <v>20290</v>
      </c>
      <c r="BC85" s="77">
        <f>VLOOKUP($C85&amp;TEXT($D85,"00"),'House ridership'!$A$3:$M$438,3,0)</f>
        <v>3</v>
      </c>
      <c r="BD85" s="57">
        <v>2466</v>
      </c>
      <c r="BE85" s="57" t="s">
        <v>967</v>
      </c>
      <c r="BF85" s="57" t="s">
        <v>1247</v>
      </c>
      <c r="BG85" s="3"/>
      <c r="BH85" s="3"/>
      <c r="BI85" s="34"/>
      <c r="BJ85" s="3"/>
      <c r="BK85" s="76">
        <v>1</v>
      </c>
      <c r="BL85" s="76"/>
    </row>
    <row r="86" spans="1:64" ht="14" customHeight="1" x14ac:dyDescent="0.15">
      <c r="A86" s="3">
        <v>1</v>
      </c>
      <c r="B86" s="3">
        <v>4</v>
      </c>
      <c r="C86" s="3" t="s">
        <v>274</v>
      </c>
      <c r="D86" s="3">
        <v>5</v>
      </c>
      <c r="E86" s="3" t="s">
        <v>8</v>
      </c>
      <c r="F86" s="3" t="s">
        <v>284</v>
      </c>
      <c r="G86" s="3" t="s">
        <v>12</v>
      </c>
      <c r="H86" s="3">
        <v>2002</v>
      </c>
      <c r="I86" s="11">
        <v>0.623</v>
      </c>
      <c r="J86" s="11">
        <v>0.626</v>
      </c>
      <c r="K86" s="13">
        <v>1</v>
      </c>
      <c r="L86" s="14"/>
      <c r="M86" s="14"/>
      <c r="N86" s="16">
        <v>1</v>
      </c>
      <c r="O86" s="17"/>
      <c r="P86" s="17"/>
      <c r="Q86" s="19">
        <v>1</v>
      </c>
      <c r="R86" s="20"/>
      <c r="S86" s="20"/>
      <c r="T86" s="3">
        <f t="shared" si="22"/>
        <v>3</v>
      </c>
      <c r="U86" s="3">
        <f t="shared" si="23"/>
        <v>0</v>
      </c>
      <c r="V86" s="3">
        <f t="shared" si="24"/>
        <v>0</v>
      </c>
      <c r="W86" s="13">
        <v>1</v>
      </c>
      <c r="X86" s="13"/>
      <c r="Y86" s="13"/>
      <c r="Z86" s="16">
        <v>1</v>
      </c>
      <c r="AA86" s="16"/>
      <c r="AB86" s="16"/>
      <c r="AC86" s="19">
        <v>1</v>
      </c>
      <c r="AD86" s="19"/>
      <c r="AE86" s="19"/>
      <c r="AF86" s="13">
        <v>1</v>
      </c>
      <c r="AG86" s="13"/>
      <c r="AH86" s="13"/>
      <c r="AI86" s="31">
        <v>1</v>
      </c>
      <c r="AJ86" s="31"/>
      <c r="AK86" s="31"/>
      <c r="AL86" s="19">
        <v>1</v>
      </c>
      <c r="AM86" s="19"/>
      <c r="AN86" s="19"/>
      <c r="AO86" s="32">
        <v>1</v>
      </c>
      <c r="AP86" s="32"/>
      <c r="AQ86" s="32"/>
      <c r="AR86" s="33">
        <v>1</v>
      </c>
      <c r="AS86" s="33"/>
      <c r="AT86" s="33"/>
      <c r="AU86" s="19">
        <v>1</v>
      </c>
      <c r="AV86" s="19"/>
      <c r="AW86" s="19"/>
      <c r="AX86" s="34">
        <f t="shared" si="17"/>
        <v>9</v>
      </c>
      <c r="AY86" s="34">
        <f t="shared" si="18"/>
        <v>0</v>
      </c>
      <c r="AZ86" s="34">
        <f t="shared" si="19"/>
        <v>0</v>
      </c>
      <c r="BA86" s="36">
        <f t="shared" si="20"/>
        <v>1</v>
      </c>
      <c r="BB86" s="77">
        <f>VLOOKUP(C86&amp;TEXT(D86,"00"),'House ridership'!$A$3:$M$438,13,0)</f>
        <v>0</v>
      </c>
      <c r="BC86" s="77">
        <f>VLOOKUP($C86&amp;TEXT($D86,"00"),'House ridership'!$A$3:$M$438,3,0)</f>
        <v>0</v>
      </c>
      <c r="BD86" s="57">
        <v>1536</v>
      </c>
      <c r="BE86" s="57" t="s">
        <v>953</v>
      </c>
      <c r="BF86" s="57" t="s">
        <v>1374</v>
      </c>
      <c r="BG86" s="3"/>
      <c r="BH86" s="3"/>
      <c r="BI86" s="34"/>
      <c r="BJ86" s="3"/>
      <c r="BK86" s="76">
        <v>1</v>
      </c>
      <c r="BL86" s="76"/>
    </row>
    <row r="87" spans="1:64" ht="14" customHeight="1" x14ac:dyDescent="0.15">
      <c r="A87" s="3">
        <v>1</v>
      </c>
      <c r="B87" s="3">
        <v>4</v>
      </c>
      <c r="C87" s="3" t="s">
        <v>274</v>
      </c>
      <c r="D87" s="3">
        <v>9</v>
      </c>
      <c r="E87" s="3" t="s">
        <v>8</v>
      </c>
      <c r="F87" s="3" t="s">
        <v>285</v>
      </c>
      <c r="G87" s="3" t="s">
        <v>52</v>
      </c>
      <c r="H87" s="3">
        <v>2006</v>
      </c>
      <c r="I87" s="11">
        <v>0.75</v>
      </c>
      <c r="J87" s="11">
        <v>0.78700000000000003</v>
      </c>
      <c r="K87" s="13">
        <v>1</v>
      </c>
      <c r="L87" s="14"/>
      <c r="M87" s="14"/>
      <c r="N87" s="16">
        <v>1</v>
      </c>
      <c r="O87" s="17"/>
      <c r="P87" s="17"/>
      <c r="Q87" s="19">
        <v>1</v>
      </c>
      <c r="R87" s="20"/>
      <c r="S87" s="20"/>
      <c r="T87" s="3">
        <f t="shared" si="22"/>
        <v>3</v>
      </c>
      <c r="U87" s="3">
        <f t="shared" si="23"/>
        <v>0</v>
      </c>
      <c r="V87" s="3">
        <f t="shared" si="24"/>
        <v>0</v>
      </c>
      <c r="W87" s="13">
        <v>1</v>
      </c>
      <c r="X87" s="13"/>
      <c r="Y87" s="13"/>
      <c r="Z87" s="16">
        <v>1</v>
      </c>
      <c r="AA87" s="16"/>
      <c r="AB87" s="16"/>
      <c r="AC87" s="19">
        <v>1</v>
      </c>
      <c r="AD87" s="19"/>
      <c r="AE87" s="19"/>
      <c r="AF87" s="13">
        <v>1</v>
      </c>
      <c r="AG87" s="13"/>
      <c r="AH87" s="13"/>
      <c r="AI87" s="31">
        <v>1</v>
      </c>
      <c r="AJ87" s="31"/>
      <c r="AK87" s="31"/>
      <c r="AL87" s="19">
        <v>1</v>
      </c>
      <c r="AM87" s="19"/>
      <c r="AN87" s="19"/>
      <c r="AO87" s="32">
        <v>1</v>
      </c>
      <c r="AP87" s="32"/>
      <c r="AQ87" s="32"/>
      <c r="AR87" s="33">
        <v>1</v>
      </c>
      <c r="AS87" s="33"/>
      <c r="AT87" s="33"/>
      <c r="AU87" s="19">
        <v>1</v>
      </c>
      <c r="AV87" s="19"/>
      <c r="AW87" s="19"/>
      <c r="AX87" s="34">
        <f t="shared" si="17"/>
        <v>9</v>
      </c>
      <c r="AY87" s="34">
        <f t="shared" si="18"/>
        <v>0</v>
      </c>
      <c r="AZ87" s="34">
        <f t="shared" si="19"/>
        <v>0</v>
      </c>
      <c r="BA87" s="36">
        <f t="shared" si="20"/>
        <v>1</v>
      </c>
      <c r="BB87" s="77">
        <f>VLOOKUP(C87&amp;TEXT(D87,"00"),'House ridership'!$A$3:$M$438,13,0)</f>
        <v>70977</v>
      </c>
      <c r="BC87" s="77">
        <f>VLOOKUP($C87&amp;TEXT($D87,"00"),'House ridership'!$A$3:$M$438,3,0)</f>
        <v>1</v>
      </c>
      <c r="BD87" s="57">
        <v>2404</v>
      </c>
      <c r="BE87" s="57" t="s">
        <v>967</v>
      </c>
      <c r="BF87" s="57" t="s">
        <v>1378</v>
      </c>
      <c r="BG87" s="3"/>
      <c r="BH87" s="3"/>
      <c r="BI87" s="34"/>
      <c r="BJ87" s="3"/>
      <c r="BK87" s="76">
        <v>1</v>
      </c>
      <c r="BL87" s="76"/>
    </row>
    <row r="88" spans="1:64" ht="14" customHeight="1" x14ac:dyDescent="0.15">
      <c r="A88" s="3">
        <v>1</v>
      </c>
      <c r="B88" s="3">
        <v>5</v>
      </c>
      <c r="C88" s="3" t="s">
        <v>298</v>
      </c>
      <c r="D88" s="3">
        <v>9</v>
      </c>
      <c r="E88" s="3" t="s">
        <v>8</v>
      </c>
      <c r="F88" s="3" t="s">
        <v>341</v>
      </c>
      <c r="G88" s="3" t="s">
        <v>342</v>
      </c>
      <c r="H88" s="3">
        <v>2004</v>
      </c>
      <c r="I88" s="11">
        <v>0.90800000000000003</v>
      </c>
      <c r="J88" s="11">
        <v>0.80600000000000005</v>
      </c>
      <c r="K88" s="13">
        <v>1</v>
      </c>
      <c r="L88" s="14"/>
      <c r="M88" s="14"/>
      <c r="N88" s="16">
        <v>1</v>
      </c>
      <c r="O88" s="17"/>
      <c r="P88" s="17"/>
      <c r="Q88" s="19">
        <v>1</v>
      </c>
      <c r="R88" s="20"/>
      <c r="S88" s="20"/>
      <c r="T88" s="3">
        <f t="shared" si="22"/>
        <v>3</v>
      </c>
      <c r="U88" s="3">
        <f t="shared" si="23"/>
        <v>0</v>
      </c>
      <c r="V88" s="3">
        <f t="shared" si="24"/>
        <v>0</v>
      </c>
      <c r="W88" s="13">
        <v>1</v>
      </c>
      <c r="X88" s="13"/>
      <c r="Y88" s="13"/>
      <c r="Z88" s="16">
        <v>1</v>
      </c>
      <c r="AA88" s="16"/>
      <c r="AB88" s="16"/>
      <c r="AC88" s="19">
        <v>1</v>
      </c>
      <c r="AD88" s="19"/>
      <c r="AE88" s="19"/>
      <c r="AF88" s="13">
        <v>1</v>
      </c>
      <c r="AG88" s="13"/>
      <c r="AH88" s="13"/>
      <c r="AI88" s="31">
        <v>1</v>
      </c>
      <c r="AJ88" s="31"/>
      <c r="AK88" s="31"/>
      <c r="AL88" s="19">
        <v>1</v>
      </c>
      <c r="AM88" s="19"/>
      <c r="AN88" s="19"/>
      <c r="AO88" s="32">
        <v>1</v>
      </c>
      <c r="AP88" s="32"/>
      <c r="AQ88" s="32"/>
      <c r="AR88" s="33">
        <v>1</v>
      </c>
      <c r="AS88" s="33"/>
      <c r="AT88" s="33"/>
      <c r="AU88" s="19">
        <v>1</v>
      </c>
      <c r="AV88" s="19"/>
      <c r="AW88" s="19"/>
      <c r="AX88" s="34">
        <f t="shared" si="17"/>
        <v>9</v>
      </c>
      <c r="AY88" s="34">
        <f t="shared" si="18"/>
        <v>0</v>
      </c>
      <c r="AZ88" s="34">
        <f t="shared" si="19"/>
        <v>0</v>
      </c>
      <c r="BA88" s="36">
        <f t="shared" si="20"/>
        <v>1</v>
      </c>
      <c r="BB88" s="77">
        <f>VLOOKUP(C88&amp;TEXT(D88,"00"),'House ridership'!$A$3:$M$438,13,0)</f>
        <v>0</v>
      </c>
      <c r="BC88" s="77">
        <f>VLOOKUP($C88&amp;TEXT($D88,"00"),'House ridership'!$A$3:$M$438,3,0)</f>
        <v>0</v>
      </c>
      <c r="BD88" s="57">
        <v>2347</v>
      </c>
      <c r="BE88" s="57" t="s">
        <v>967</v>
      </c>
      <c r="BF88" s="57" t="s">
        <v>1387</v>
      </c>
      <c r="BG88" s="3"/>
      <c r="BH88" s="3"/>
      <c r="BI88" s="34"/>
      <c r="BJ88" s="3"/>
      <c r="BK88" s="76">
        <v>1</v>
      </c>
      <c r="BL88" s="76"/>
    </row>
    <row r="89" spans="1:64" ht="14" customHeight="1" x14ac:dyDescent="0.15">
      <c r="A89" s="3">
        <v>1</v>
      </c>
      <c r="B89" s="3">
        <v>5</v>
      </c>
      <c r="C89" s="3" t="s">
        <v>298</v>
      </c>
      <c r="D89" s="3">
        <v>20</v>
      </c>
      <c r="E89" s="3" t="s">
        <v>8</v>
      </c>
      <c r="F89" s="3" t="s">
        <v>348</v>
      </c>
      <c r="G89" s="3" t="s">
        <v>349</v>
      </c>
      <c r="H89" s="3">
        <v>2012</v>
      </c>
      <c r="I89" s="11">
        <v>0.79700000000000004</v>
      </c>
      <c r="J89" s="11">
        <v>0.79700000000000004</v>
      </c>
      <c r="K89" s="13">
        <v>1</v>
      </c>
      <c r="L89" s="14"/>
      <c r="M89" s="14"/>
      <c r="N89" s="16">
        <v>1</v>
      </c>
      <c r="O89" s="17"/>
      <c r="P89" s="17"/>
      <c r="Q89" s="19">
        <v>1</v>
      </c>
      <c r="R89" s="20"/>
      <c r="S89" s="20"/>
      <c r="T89" s="3">
        <f t="shared" si="22"/>
        <v>3</v>
      </c>
      <c r="U89" s="3">
        <f t="shared" si="23"/>
        <v>0</v>
      </c>
      <c r="V89" s="3">
        <f t="shared" si="24"/>
        <v>0</v>
      </c>
      <c r="W89" s="13">
        <v>1</v>
      </c>
      <c r="X89" s="13"/>
      <c r="Y89" s="13"/>
      <c r="Z89" s="16">
        <v>1</v>
      </c>
      <c r="AA89" s="16"/>
      <c r="AB89" s="16"/>
      <c r="AC89" s="19">
        <v>1</v>
      </c>
      <c r="AD89" s="19"/>
      <c r="AE89" s="19"/>
      <c r="AF89" s="13">
        <v>1</v>
      </c>
      <c r="AG89" s="13"/>
      <c r="AH89" s="13"/>
      <c r="AI89" s="31">
        <v>1</v>
      </c>
      <c r="AJ89" s="31"/>
      <c r="AK89" s="31"/>
      <c r="AL89" s="19">
        <v>1</v>
      </c>
      <c r="AM89" s="19"/>
      <c r="AN89" s="19"/>
      <c r="AO89" s="32">
        <v>1</v>
      </c>
      <c r="AP89" s="32"/>
      <c r="AQ89" s="32"/>
      <c r="AR89" s="33">
        <v>1</v>
      </c>
      <c r="AS89" s="33"/>
      <c r="AT89" s="33"/>
      <c r="AU89" s="19">
        <v>1</v>
      </c>
      <c r="AV89" s="19"/>
      <c r="AW89" s="19"/>
      <c r="AX89" s="34">
        <f t="shared" si="17"/>
        <v>9</v>
      </c>
      <c r="AY89" s="34">
        <f t="shared" si="18"/>
        <v>0</v>
      </c>
      <c r="AZ89" s="34">
        <f t="shared" si="19"/>
        <v>0</v>
      </c>
      <c r="BA89" s="36">
        <f t="shared" si="20"/>
        <v>1</v>
      </c>
      <c r="BB89" s="77">
        <f>VLOOKUP(C89&amp;TEXT(D89,"00"),'House ridership'!$A$3:$M$438,13,0)</f>
        <v>0</v>
      </c>
      <c r="BC89" s="77">
        <f>VLOOKUP($C89&amp;TEXT($D89,"00"),'House ridership'!$A$3:$M$438,3,0)</f>
        <v>0</v>
      </c>
      <c r="BD89" s="57">
        <v>1221</v>
      </c>
      <c r="BE89" s="57" t="s">
        <v>953</v>
      </c>
      <c r="BF89" s="57" t="s">
        <v>1398</v>
      </c>
      <c r="BG89" s="3"/>
      <c r="BH89" s="3"/>
      <c r="BI89" s="34"/>
      <c r="BJ89" s="3"/>
      <c r="BK89" s="76">
        <v>1</v>
      </c>
      <c r="BL89" s="76"/>
    </row>
    <row r="90" spans="1:64" ht="14" customHeight="1" x14ac:dyDescent="0.15">
      <c r="A90" s="3">
        <v>1</v>
      </c>
      <c r="B90" s="3">
        <v>5</v>
      </c>
      <c r="C90" s="3" t="s">
        <v>298</v>
      </c>
      <c r="D90" s="3">
        <v>28</v>
      </c>
      <c r="E90" s="3" t="s">
        <v>8</v>
      </c>
      <c r="F90" s="3" t="s">
        <v>347</v>
      </c>
      <c r="G90" s="3" t="s">
        <v>536</v>
      </c>
      <c r="H90" s="3">
        <v>2004</v>
      </c>
      <c r="I90" s="11">
        <v>0.82099999999999995</v>
      </c>
      <c r="J90" s="11">
        <v>0.66200000000000003</v>
      </c>
      <c r="K90" s="13">
        <v>1</v>
      </c>
      <c r="L90" s="14"/>
      <c r="M90" s="14"/>
      <c r="N90" s="16">
        <v>1</v>
      </c>
      <c r="O90" s="17"/>
      <c r="P90" s="17"/>
      <c r="Q90" s="19">
        <v>1</v>
      </c>
      <c r="R90" s="20"/>
      <c r="S90" s="20"/>
      <c r="T90" s="3">
        <f t="shared" si="22"/>
        <v>3</v>
      </c>
      <c r="U90" s="3">
        <f t="shared" si="23"/>
        <v>0</v>
      </c>
      <c r="V90" s="3">
        <f t="shared" si="24"/>
        <v>0</v>
      </c>
      <c r="W90" s="13">
        <v>1</v>
      </c>
      <c r="X90" s="13"/>
      <c r="Y90" s="13"/>
      <c r="Z90" s="16">
        <v>1</v>
      </c>
      <c r="AA90" s="16"/>
      <c r="AB90" s="16"/>
      <c r="AC90" s="19">
        <v>1</v>
      </c>
      <c r="AD90" s="19"/>
      <c r="AE90" s="19"/>
      <c r="AF90" s="13">
        <v>1</v>
      </c>
      <c r="AG90" s="13"/>
      <c r="AH90" s="13"/>
      <c r="AI90" s="31">
        <v>1</v>
      </c>
      <c r="AJ90" s="31"/>
      <c r="AK90" s="31"/>
      <c r="AL90" s="19">
        <v>1</v>
      </c>
      <c r="AM90" s="19"/>
      <c r="AN90" s="19"/>
      <c r="AO90" s="32">
        <v>1</v>
      </c>
      <c r="AP90" s="32"/>
      <c r="AQ90" s="32"/>
      <c r="AR90" s="33">
        <v>1</v>
      </c>
      <c r="AS90" s="33"/>
      <c r="AT90" s="33"/>
      <c r="AU90" s="19">
        <v>1</v>
      </c>
      <c r="AV90" s="19"/>
      <c r="AW90" s="19"/>
      <c r="AX90" s="34">
        <f t="shared" si="17"/>
        <v>9</v>
      </c>
      <c r="AY90" s="34">
        <f t="shared" si="18"/>
        <v>0</v>
      </c>
      <c r="AZ90" s="34">
        <f t="shared" si="19"/>
        <v>0</v>
      </c>
      <c r="BA90" s="36">
        <f t="shared" si="20"/>
        <v>1</v>
      </c>
      <c r="BB90" s="77">
        <f>VLOOKUP(C90&amp;TEXT(D90,"00"),'House ridership'!$A$3:$M$438,13,0)</f>
        <v>0</v>
      </c>
      <c r="BC90" s="77">
        <f>VLOOKUP($C90&amp;TEXT($D90,"00"),'House ridership'!$A$3:$M$438,3,0)</f>
        <v>0</v>
      </c>
      <c r="BD90" s="57">
        <v>2209</v>
      </c>
      <c r="BE90" s="57" t="s">
        <v>967</v>
      </c>
      <c r="BF90" s="57" t="s">
        <v>1406</v>
      </c>
      <c r="BG90" s="3"/>
      <c r="BH90" s="3"/>
      <c r="BI90" s="34"/>
      <c r="BJ90" s="3"/>
      <c r="BK90" s="76">
        <v>1</v>
      </c>
      <c r="BL90" s="76"/>
    </row>
    <row r="91" spans="1:64" ht="14" customHeight="1" x14ac:dyDescent="0.15">
      <c r="A91" s="3">
        <v>1</v>
      </c>
      <c r="B91" s="3">
        <v>5</v>
      </c>
      <c r="C91" s="3" t="s">
        <v>298</v>
      </c>
      <c r="D91" s="3">
        <v>29</v>
      </c>
      <c r="E91" s="3" t="s">
        <v>8</v>
      </c>
      <c r="F91" s="3" t="s">
        <v>341</v>
      </c>
      <c r="G91" s="3" t="s">
        <v>343</v>
      </c>
      <c r="H91" s="3">
        <v>1992</v>
      </c>
      <c r="I91" s="11">
        <v>0.89500000000000002</v>
      </c>
      <c r="J91" s="11">
        <v>0.72499999999999998</v>
      </c>
      <c r="K91" s="13">
        <v>1</v>
      </c>
      <c r="L91" s="14"/>
      <c r="M91" s="14"/>
      <c r="N91" s="16">
        <v>1</v>
      </c>
      <c r="O91" s="17"/>
      <c r="P91" s="17"/>
      <c r="Q91" s="19">
        <v>1</v>
      </c>
      <c r="R91" s="20"/>
      <c r="S91" s="20"/>
      <c r="T91" s="3">
        <f t="shared" si="22"/>
        <v>3</v>
      </c>
      <c r="U91" s="3">
        <f t="shared" si="23"/>
        <v>0</v>
      </c>
      <c r="V91" s="3">
        <f t="shared" si="24"/>
        <v>0</v>
      </c>
      <c r="W91" s="13">
        <v>1</v>
      </c>
      <c r="X91" s="13"/>
      <c r="Y91" s="13"/>
      <c r="Z91" s="16">
        <v>1</v>
      </c>
      <c r="AA91" s="16"/>
      <c r="AB91" s="16"/>
      <c r="AC91" s="19">
        <v>1</v>
      </c>
      <c r="AD91" s="19"/>
      <c r="AE91" s="19"/>
      <c r="AF91" s="13">
        <v>1</v>
      </c>
      <c r="AG91" s="13"/>
      <c r="AH91" s="13"/>
      <c r="AI91" s="31">
        <v>1</v>
      </c>
      <c r="AJ91" s="31"/>
      <c r="AK91" s="31"/>
      <c r="AL91" s="19">
        <v>1</v>
      </c>
      <c r="AM91" s="19"/>
      <c r="AN91" s="19"/>
      <c r="AO91" s="32">
        <v>1</v>
      </c>
      <c r="AP91" s="32"/>
      <c r="AQ91" s="32"/>
      <c r="AR91" s="33">
        <v>1</v>
      </c>
      <c r="AS91" s="33"/>
      <c r="AT91" s="33"/>
      <c r="AU91" s="19">
        <v>1</v>
      </c>
      <c r="AV91" s="19"/>
      <c r="AW91" s="19"/>
      <c r="AX91" s="34">
        <f t="shared" si="17"/>
        <v>9</v>
      </c>
      <c r="AY91" s="34">
        <f t="shared" si="18"/>
        <v>0</v>
      </c>
      <c r="AZ91" s="34">
        <f t="shared" si="19"/>
        <v>0</v>
      </c>
      <c r="BA91" s="36">
        <f t="shared" si="20"/>
        <v>1</v>
      </c>
      <c r="BB91" s="77">
        <f>VLOOKUP(C91&amp;TEXT(D91,"00"),'House ridership'!$A$3:$M$438,13,0)</f>
        <v>0</v>
      </c>
      <c r="BC91" s="77">
        <f>VLOOKUP($C91&amp;TEXT($D91,"00"),'House ridership'!$A$3:$M$438,3,0)</f>
        <v>0</v>
      </c>
      <c r="BD91" s="57">
        <v>2470</v>
      </c>
      <c r="BE91" s="57" t="s">
        <v>967</v>
      </c>
      <c r="BF91" s="57" t="s">
        <v>1407</v>
      </c>
      <c r="BG91" s="3"/>
      <c r="BH91" s="3"/>
      <c r="BI91" s="34"/>
      <c r="BJ91" s="3"/>
      <c r="BK91" s="76">
        <v>1</v>
      </c>
      <c r="BL91" s="76"/>
    </row>
    <row r="92" spans="1:64" ht="14" customHeight="1" x14ac:dyDescent="0.15">
      <c r="A92" s="3">
        <v>1</v>
      </c>
      <c r="B92" s="3">
        <v>5</v>
      </c>
      <c r="C92" s="3" t="s">
        <v>298</v>
      </c>
      <c r="D92" s="3">
        <v>30</v>
      </c>
      <c r="E92" s="3" t="s">
        <v>8</v>
      </c>
      <c r="F92" s="3" t="s">
        <v>225</v>
      </c>
      <c r="G92" s="3" t="s">
        <v>338</v>
      </c>
      <c r="H92" s="3">
        <v>1992</v>
      </c>
      <c r="I92" s="11">
        <v>0.879</v>
      </c>
      <c r="J92" s="11">
        <v>0.77900000000000003</v>
      </c>
      <c r="K92" s="13">
        <v>1</v>
      </c>
      <c r="L92" s="14"/>
      <c r="M92" s="14"/>
      <c r="N92" s="16">
        <v>1</v>
      </c>
      <c r="O92" s="17"/>
      <c r="P92" s="17"/>
      <c r="Q92" s="19">
        <v>1</v>
      </c>
      <c r="R92" s="20"/>
      <c r="S92" s="20"/>
      <c r="T92" s="3">
        <f t="shared" si="22"/>
        <v>3</v>
      </c>
      <c r="U92" s="3">
        <f t="shared" si="23"/>
        <v>0</v>
      </c>
      <c r="V92" s="3">
        <f t="shared" si="24"/>
        <v>0</v>
      </c>
      <c r="W92" s="13">
        <v>1</v>
      </c>
      <c r="X92" s="13"/>
      <c r="Y92" s="13"/>
      <c r="Z92" s="16">
        <v>1</v>
      </c>
      <c r="AA92" s="16"/>
      <c r="AB92" s="16"/>
      <c r="AC92" s="19">
        <v>1</v>
      </c>
      <c r="AD92" s="19"/>
      <c r="AE92" s="19"/>
      <c r="AF92" s="13">
        <v>1</v>
      </c>
      <c r="AG92" s="13"/>
      <c r="AH92" s="13"/>
      <c r="AI92" s="31">
        <v>1</v>
      </c>
      <c r="AJ92" s="31"/>
      <c r="AK92" s="31"/>
      <c r="AL92" s="19">
        <v>1</v>
      </c>
      <c r="AM92" s="19"/>
      <c r="AN92" s="19"/>
      <c r="AO92" s="32">
        <v>1</v>
      </c>
      <c r="AP92" s="32"/>
      <c r="AQ92" s="32"/>
      <c r="AR92" s="33">
        <v>1</v>
      </c>
      <c r="AS92" s="33"/>
      <c r="AT92" s="33"/>
      <c r="AU92" s="19">
        <v>1</v>
      </c>
      <c r="AV92" s="19"/>
      <c r="AW92" s="19"/>
      <c r="AX92" s="34">
        <f t="shared" si="17"/>
        <v>9</v>
      </c>
      <c r="AY92" s="34">
        <f t="shared" si="18"/>
        <v>0</v>
      </c>
      <c r="AZ92" s="34">
        <f t="shared" si="19"/>
        <v>0</v>
      </c>
      <c r="BA92" s="36">
        <f t="shared" si="20"/>
        <v>1</v>
      </c>
      <c r="BB92" s="77">
        <f>VLOOKUP(C92&amp;TEXT(D92,"00"),'House ridership'!$A$3:$M$438,13,0)</f>
        <v>41619</v>
      </c>
      <c r="BC92" s="77">
        <f>VLOOKUP($C92&amp;TEXT($D92,"00"),'House ridership'!$A$3:$M$438,3,0)</f>
        <v>1</v>
      </c>
      <c r="BD92" s="57">
        <v>2468</v>
      </c>
      <c r="BE92" s="57" t="s">
        <v>967</v>
      </c>
      <c r="BF92" s="57" t="s">
        <v>1408</v>
      </c>
      <c r="BG92" s="3"/>
      <c r="BH92" s="3"/>
      <c r="BI92" s="34"/>
      <c r="BJ92" s="3"/>
      <c r="BK92" s="76">
        <v>1</v>
      </c>
      <c r="BL92" s="76"/>
    </row>
    <row r="93" spans="1:64" ht="14" customHeight="1" x14ac:dyDescent="0.15">
      <c r="A93" s="3">
        <v>1</v>
      </c>
      <c r="B93" s="3">
        <v>5</v>
      </c>
      <c r="C93" s="3" t="s">
        <v>298</v>
      </c>
      <c r="D93" s="3">
        <v>33</v>
      </c>
      <c r="E93" s="3" t="s">
        <v>8</v>
      </c>
      <c r="F93" s="3" t="s">
        <v>334</v>
      </c>
      <c r="G93" s="3" t="s">
        <v>335</v>
      </c>
      <c r="H93" s="3">
        <v>2012</v>
      </c>
      <c r="I93" s="11">
        <v>0.86499999999999999</v>
      </c>
      <c r="J93" s="11">
        <v>0.73699999999999999</v>
      </c>
      <c r="K93" s="13">
        <v>1</v>
      </c>
      <c r="L93" s="14"/>
      <c r="M93" s="14"/>
      <c r="N93" s="16">
        <v>1</v>
      </c>
      <c r="O93" s="17"/>
      <c r="P93" s="17"/>
      <c r="Q93" s="19">
        <v>1</v>
      </c>
      <c r="R93" s="20"/>
      <c r="S93" s="20"/>
      <c r="T93" s="3">
        <f t="shared" si="22"/>
        <v>3</v>
      </c>
      <c r="U93" s="3">
        <f t="shared" si="23"/>
        <v>0</v>
      </c>
      <c r="V93" s="3">
        <f t="shared" si="24"/>
        <v>0</v>
      </c>
      <c r="W93" s="13">
        <v>1</v>
      </c>
      <c r="X93" s="13"/>
      <c r="Y93" s="13"/>
      <c r="Z93" s="16">
        <v>1</v>
      </c>
      <c r="AA93" s="16"/>
      <c r="AB93" s="16"/>
      <c r="AC93" s="19">
        <v>1</v>
      </c>
      <c r="AD93" s="19"/>
      <c r="AE93" s="19"/>
      <c r="AF93" s="13">
        <v>1</v>
      </c>
      <c r="AG93" s="13"/>
      <c r="AH93" s="13"/>
      <c r="AI93" s="31">
        <v>1</v>
      </c>
      <c r="AJ93" s="31"/>
      <c r="AK93" s="31"/>
      <c r="AL93" s="19">
        <v>1</v>
      </c>
      <c r="AM93" s="19"/>
      <c r="AN93" s="19"/>
      <c r="AO93" s="32">
        <v>1</v>
      </c>
      <c r="AP93" s="32"/>
      <c r="AQ93" s="32"/>
      <c r="AR93" s="33">
        <v>1</v>
      </c>
      <c r="AS93" s="33"/>
      <c r="AT93" s="33"/>
      <c r="AU93" s="19">
        <v>1</v>
      </c>
      <c r="AV93" s="19"/>
      <c r="AW93" s="19"/>
      <c r="AX93" s="34">
        <f t="shared" si="17"/>
        <v>9</v>
      </c>
      <c r="AY93" s="34">
        <f t="shared" si="18"/>
        <v>0</v>
      </c>
      <c r="AZ93" s="34">
        <f t="shared" si="19"/>
        <v>0</v>
      </c>
      <c r="BA93" s="36">
        <f t="shared" si="20"/>
        <v>1</v>
      </c>
      <c r="BB93" s="77">
        <f>VLOOKUP(C93&amp;TEXT(D93,"00"),'House ridership'!$A$3:$M$438,13,0)</f>
        <v>0</v>
      </c>
      <c r="BC93" s="77">
        <f>VLOOKUP($C93&amp;TEXT($D93,"00"),'House ridership'!$A$3:$M$438,3,0)</f>
        <v>0</v>
      </c>
      <c r="BD93" s="57">
        <v>1519</v>
      </c>
      <c r="BE93" s="57" t="s">
        <v>953</v>
      </c>
      <c r="BF93" s="57" t="s">
        <v>1411</v>
      </c>
      <c r="BG93" s="3"/>
      <c r="BH93" s="3"/>
      <c r="BI93" s="34"/>
      <c r="BJ93" s="3"/>
      <c r="BK93" s="76">
        <v>1</v>
      </c>
      <c r="BL93" s="76"/>
    </row>
    <row r="94" spans="1:64" ht="14" customHeight="1" x14ac:dyDescent="0.15">
      <c r="A94" s="3">
        <v>1</v>
      </c>
      <c r="B94" s="3">
        <v>5</v>
      </c>
      <c r="C94" s="3" t="s">
        <v>298</v>
      </c>
      <c r="D94" s="3">
        <v>34</v>
      </c>
      <c r="E94" s="3" t="s">
        <v>8</v>
      </c>
      <c r="F94" s="3" t="s">
        <v>332</v>
      </c>
      <c r="G94" s="3" t="s">
        <v>333</v>
      </c>
      <c r="H94" s="3">
        <v>2012</v>
      </c>
      <c r="I94" s="11">
        <v>0.59599999999999997</v>
      </c>
      <c r="J94" s="11">
        <v>0.627</v>
      </c>
      <c r="K94" s="13">
        <v>1</v>
      </c>
      <c r="L94" s="14"/>
      <c r="M94" s="14"/>
      <c r="N94" s="16">
        <v>1</v>
      </c>
      <c r="O94" s="17"/>
      <c r="P94" s="17"/>
      <c r="Q94" s="19">
        <v>1</v>
      </c>
      <c r="R94" s="20"/>
      <c r="S94" s="20"/>
      <c r="T94" s="3">
        <f t="shared" si="22"/>
        <v>3</v>
      </c>
      <c r="U94" s="3">
        <f t="shared" si="23"/>
        <v>0</v>
      </c>
      <c r="V94" s="3">
        <f t="shared" si="24"/>
        <v>0</v>
      </c>
      <c r="W94" s="13">
        <v>1</v>
      </c>
      <c r="X94" s="13"/>
      <c r="Y94" s="13"/>
      <c r="Z94" s="16">
        <v>1</v>
      </c>
      <c r="AA94" s="16"/>
      <c r="AB94" s="16"/>
      <c r="AC94" s="19">
        <v>1</v>
      </c>
      <c r="AD94" s="19"/>
      <c r="AE94" s="19"/>
      <c r="AF94" s="13">
        <v>1</v>
      </c>
      <c r="AG94" s="13"/>
      <c r="AH94" s="13"/>
      <c r="AI94" s="31">
        <v>1</v>
      </c>
      <c r="AJ94" s="31"/>
      <c r="AK94" s="31"/>
      <c r="AL94" s="19">
        <v>1</v>
      </c>
      <c r="AM94" s="19"/>
      <c r="AN94" s="19"/>
      <c r="AO94" s="32">
        <v>1</v>
      </c>
      <c r="AP94" s="32"/>
      <c r="AQ94" s="32"/>
      <c r="AR94" s="33">
        <v>1</v>
      </c>
      <c r="AS94" s="33"/>
      <c r="AT94" s="33"/>
      <c r="AU94" s="19">
        <v>1</v>
      </c>
      <c r="AV94" s="19"/>
      <c r="AW94" s="19"/>
      <c r="AX94" s="34">
        <f t="shared" si="17"/>
        <v>9</v>
      </c>
      <c r="AY94" s="34">
        <f t="shared" si="18"/>
        <v>0</v>
      </c>
      <c r="AZ94" s="34">
        <f t="shared" si="19"/>
        <v>0</v>
      </c>
      <c r="BA94" s="36">
        <f t="shared" si="20"/>
        <v>1</v>
      </c>
      <c r="BB94" s="77">
        <f>VLOOKUP(C94&amp;TEXT(D94,"00"),'House ridership'!$A$3:$M$438,13,0)</f>
        <v>0</v>
      </c>
      <c r="BC94" s="77">
        <f>VLOOKUP($C94&amp;TEXT($D94,"00"),'House ridership'!$A$3:$M$438,3,0)</f>
        <v>0</v>
      </c>
      <c r="BD94" s="57">
        <v>437</v>
      </c>
      <c r="BE94" s="57" t="s">
        <v>951</v>
      </c>
      <c r="BF94" s="57" t="s">
        <v>1412</v>
      </c>
      <c r="BG94" s="3"/>
      <c r="BH94" s="3"/>
      <c r="BI94" s="34"/>
      <c r="BJ94" s="3"/>
      <c r="BK94" s="76">
        <v>1</v>
      </c>
      <c r="BL94" s="76"/>
    </row>
    <row r="95" spans="1:64" ht="14" customHeight="1" x14ac:dyDescent="0.15">
      <c r="A95" s="3">
        <v>1</v>
      </c>
      <c r="B95" s="3">
        <v>5</v>
      </c>
      <c r="C95" s="3" t="s">
        <v>298</v>
      </c>
      <c r="D95" s="3">
        <v>35</v>
      </c>
      <c r="E95" s="3" t="s">
        <v>8</v>
      </c>
      <c r="F95" s="3" t="s">
        <v>345</v>
      </c>
      <c r="G95" s="3" t="s">
        <v>346</v>
      </c>
      <c r="H95" s="3">
        <v>1994</v>
      </c>
      <c r="I95" s="11">
        <v>0.625</v>
      </c>
      <c r="J95" s="11">
        <v>0.63100000000000001</v>
      </c>
      <c r="K95" s="13">
        <v>1</v>
      </c>
      <c r="L95" s="14"/>
      <c r="M95" s="14"/>
      <c r="N95" s="16">
        <v>1</v>
      </c>
      <c r="O95" s="17"/>
      <c r="P95" s="17"/>
      <c r="Q95" s="19">
        <v>1</v>
      </c>
      <c r="R95" s="20"/>
      <c r="S95" s="20"/>
      <c r="T95" s="3">
        <f t="shared" si="22"/>
        <v>3</v>
      </c>
      <c r="U95" s="3">
        <f t="shared" si="23"/>
        <v>0</v>
      </c>
      <c r="V95" s="3">
        <f t="shared" si="24"/>
        <v>0</v>
      </c>
      <c r="W95" s="13">
        <v>1</v>
      </c>
      <c r="X95" s="13"/>
      <c r="Y95" s="13"/>
      <c r="Z95" s="16">
        <v>1</v>
      </c>
      <c r="AA95" s="16"/>
      <c r="AB95" s="16"/>
      <c r="AC95" s="19">
        <v>1</v>
      </c>
      <c r="AD95" s="19"/>
      <c r="AE95" s="19"/>
      <c r="AF95" s="13">
        <v>1</v>
      </c>
      <c r="AG95" s="13"/>
      <c r="AH95" s="13"/>
      <c r="AI95" s="31">
        <v>1</v>
      </c>
      <c r="AJ95" s="31"/>
      <c r="AK95" s="31"/>
      <c r="AL95" s="19">
        <v>1</v>
      </c>
      <c r="AM95" s="19"/>
      <c r="AN95" s="19"/>
      <c r="AO95" s="32">
        <v>1</v>
      </c>
      <c r="AP95" s="32"/>
      <c r="AQ95" s="32"/>
      <c r="AR95" s="33">
        <v>1</v>
      </c>
      <c r="AS95" s="33"/>
      <c r="AT95" s="33"/>
      <c r="AU95" s="19">
        <v>1</v>
      </c>
      <c r="AV95" s="19"/>
      <c r="AW95" s="19"/>
      <c r="AX95" s="34">
        <f t="shared" si="17"/>
        <v>9</v>
      </c>
      <c r="AY95" s="34">
        <f t="shared" si="18"/>
        <v>0</v>
      </c>
      <c r="AZ95" s="34">
        <f t="shared" si="19"/>
        <v>0</v>
      </c>
      <c r="BA95" s="36">
        <f t="shared" si="20"/>
        <v>1</v>
      </c>
      <c r="BB95" s="77">
        <f>VLOOKUP(C95&amp;TEXT(D95,"00"),'House ridership'!$A$3:$M$438,13,0)</f>
        <v>58841</v>
      </c>
      <c r="BC95" s="77">
        <f>VLOOKUP($C95&amp;TEXT($D95,"00"),'House ridership'!$A$3:$M$438,3,0)</f>
        <v>2</v>
      </c>
      <c r="BD95" s="57">
        <v>2307</v>
      </c>
      <c r="BE95" s="57" t="s">
        <v>967</v>
      </c>
      <c r="BF95" s="57" t="s">
        <v>1413</v>
      </c>
      <c r="BG95" s="3"/>
      <c r="BH95" s="3"/>
      <c r="BI95" s="34"/>
      <c r="BJ95" s="3"/>
      <c r="BK95" s="76">
        <v>1</v>
      </c>
      <c r="BL95" s="76"/>
    </row>
    <row r="96" spans="1:64" ht="14" customHeight="1" x14ac:dyDescent="0.15">
      <c r="A96" s="3">
        <v>1</v>
      </c>
      <c r="B96" s="3">
        <v>6</v>
      </c>
      <c r="C96" s="3" t="s">
        <v>350</v>
      </c>
      <c r="D96" s="3">
        <v>2</v>
      </c>
      <c r="E96" s="3" t="s">
        <v>8</v>
      </c>
      <c r="F96" s="3" t="s">
        <v>351</v>
      </c>
      <c r="G96" s="3" t="s">
        <v>92</v>
      </c>
      <c r="H96" s="3">
        <v>2006</v>
      </c>
      <c r="I96" s="11">
        <v>0.52500000000000002</v>
      </c>
      <c r="J96" s="11">
        <v>0.53700000000000003</v>
      </c>
      <c r="K96" s="13">
        <v>1</v>
      </c>
      <c r="L96" s="14"/>
      <c r="M96" s="14"/>
      <c r="N96" s="16">
        <v>1</v>
      </c>
      <c r="O96" s="17"/>
      <c r="P96" s="17"/>
      <c r="Q96" s="19">
        <v>1</v>
      </c>
      <c r="R96" s="20"/>
      <c r="S96" s="20"/>
      <c r="T96" s="3">
        <f t="shared" si="22"/>
        <v>3</v>
      </c>
      <c r="U96" s="3">
        <f t="shared" si="23"/>
        <v>0</v>
      </c>
      <c r="V96" s="3">
        <f t="shared" si="24"/>
        <v>0</v>
      </c>
      <c r="W96" s="13">
        <v>1</v>
      </c>
      <c r="X96" s="13"/>
      <c r="Y96" s="13"/>
      <c r="Z96" s="16">
        <v>1</v>
      </c>
      <c r="AA96" s="16"/>
      <c r="AB96" s="16"/>
      <c r="AC96" s="19">
        <v>1</v>
      </c>
      <c r="AD96" s="19"/>
      <c r="AE96" s="19"/>
      <c r="AF96" s="13">
        <v>1</v>
      </c>
      <c r="AG96" s="13"/>
      <c r="AH96" s="13"/>
      <c r="AI96" s="31">
        <v>1</v>
      </c>
      <c r="AJ96" s="31"/>
      <c r="AK96" s="31"/>
      <c r="AL96" s="19">
        <v>1</v>
      </c>
      <c r="AM96" s="19"/>
      <c r="AN96" s="19"/>
      <c r="AO96" s="32">
        <v>1</v>
      </c>
      <c r="AP96" s="32"/>
      <c r="AQ96" s="32"/>
      <c r="AR96" s="33">
        <v>1</v>
      </c>
      <c r="AS96" s="33"/>
      <c r="AT96" s="33"/>
      <c r="AU96" s="19">
        <v>1</v>
      </c>
      <c r="AV96" s="19"/>
      <c r="AW96" s="19"/>
      <c r="AX96" s="34">
        <f t="shared" si="17"/>
        <v>9</v>
      </c>
      <c r="AY96" s="34">
        <f t="shared" si="18"/>
        <v>0</v>
      </c>
      <c r="AZ96" s="34">
        <f t="shared" si="19"/>
        <v>0</v>
      </c>
      <c r="BA96" s="36">
        <f t="shared" si="20"/>
        <v>1</v>
      </c>
      <c r="BB96" s="77">
        <f>VLOOKUP(C96&amp;TEXT(D96,"00"),'House ridership'!$A$3:$M$438,13,0)</f>
        <v>57404</v>
      </c>
      <c r="BC96" s="77">
        <f>VLOOKUP($C96&amp;TEXT($D96,"00"),'House ridership'!$A$3:$M$438,3,0)</f>
        <v>6</v>
      </c>
      <c r="BD96" s="57">
        <v>1527</v>
      </c>
      <c r="BE96" s="57" t="s">
        <v>953</v>
      </c>
      <c r="BF96" s="57" t="s">
        <v>1150</v>
      </c>
      <c r="BG96" s="3"/>
      <c r="BH96" s="3"/>
      <c r="BI96" s="34"/>
      <c r="BJ96" s="3"/>
      <c r="BK96" s="76">
        <v>1</v>
      </c>
      <c r="BL96" s="76"/>
    </row>
    <row r="97" spans="1:64" ht="14" customHeight="1" x14ac:dyDescent="0.15">
      <c r="A97" s="3">
        <v>1</v>
      </c>
      <c r="B97" s="3">
        <v>6</v>
      </c>
      <c r="C97" s="3" t="s">
        <v>353</v>
      </c>
      <c r="D97" s="3">
        <v>2</v>
      </c>
      <c r="E97" s="3" t="s">
        <v>8</v>
      </c>
      <c r="F97" s="3" t="s">
        <v>131</v>
      </c>
      <c r="G97" s="3" t="s">
        <v>367</v>
      </c>
      <c r="H97" s="3">
        <v>2013</v>
      </c>
      <c r="I97" s="11">
        <v>0.78</v>
      </c>
      <c r="J97" s="11">
        <v>0.79800000000000004</v>
      </c>
      <c r="K97" s="13">
        <v>1</v>
      </c>
      <c r="L97" s="14"/>
      <c r="M97" s="14"/>
      <c r="N97" s="16">
        <v>1</v>
      </c>
      <c r="O97" s="17"/>
      <c r="P97" s="17"/>
      <c r="Q97" s="19">
        <v>1</v>
      </c>
      <c r="R97" s="20"/>
      <c r="S97" s="20"/>
      <c r="T97" s="3">
        <f t="shared" si="22"/>
        <v>3</v>
      </c>
      <c r="U97" s="3">
        <f t="shared" si="23"/>
        <v>0</v>
      </c>
      <c r="V97" s="3">
        <f t="shared" si="24"/>
        <v>0</v>
      </c>
      <c r="W97" s="13">
        <v>1</v>
      </c>
      <c r="X97" s="13"/>
      <c r="Y97" s="13"/>
      <c r="Z97" s="16">
        <v>1</v>
      </c>
      <c r="AA97" s="16"/>
      <c r="AB97" s="16"/>
      <c r="AC97" s="19">
        <v>1</v>
      </c>
      <c r="AD97" s="19"/>
      <c r="AE97" s="19"/>
      <c r="AF97" s="13">
        <v>1</v>
      </c>
      <c r="AG97" s="13"/>
      <c r="AH97" s="13"/>
      <c r="AI97" s="31">
        <v>1</v>
      </c>
      <c r="AJ97" s="31"/>
      <c r="AK97" s="31"/>
      <c r="AL97" s="19">
        <v>1</v>
      </c>
      <c r="AM97" s="19"/>
      <c r="AN97" s="19"/>
      <c r="AO97" s="32">
        <v>1</v>
      </c>
      <c r="AP97" s="32"/>
      <c r="AQ97" s="32"/>
      <c r="AR97" s="33">
        <v>1</v>
      </c>
      <c r="AS97" s="33"/>
      <c r="AT97" s="33"/>
      <c r="AU97" s="19">
        <v>1</v>
      </c>
      <c r="AV97" s="19"/>
      <c r="AW97" s="19"/>
      <c r="AX97" s="34">
        <f t="shared" si="17"/>
        <v>9</v>
      </c>
      <c r="AY97" s="34">
        <f t="shared" si="18"/>
        <v>0</v>
      </c>
      <c r="AZ97" s="34">
        <f t="shared" si="19"/>
        <v>0</v>
      </c>
      <c r="BA97" s="36">
        <f t="shared" si="20"/>
        <v>1</v>
      </c>
      <c r="BB97" s="77">
        <f>VLOOKUP(C97&amp;TEXT(D97,"00"),'House ridership'!$A$3:$M$438,13,0)</f>
        <v>56722</v>
      </c>
      <c r="BC97" s="77">
        <f>VLOOKUP($C97&amp;TEXT($D97,"00"),'House ridership'!$A$3:$M$438,3,0)</f>
        <v>2</v>
      </c>
      <c r="BD97" s="57">
        <v>1239</v>
      </c>
      <c r="BE97" s="57" t="s">
        <v>953</v>
      </c>
      <c r="BF97" s="57" t="s">
        <v>1156</v>
      </c>
      <c r="BG97" s="3"/>
      <c r="BH97" s="3"/>
      <c r="BI97" s="34"/>
      <c r="BJ97" s="3"/>
      <c r="BK97" s="76">
        <v>1</v>
      </c>
      <c r="BL97" s="76"/>
    </row>
    <row r="98" spans="1:64" ht="14" customHeight="1" x14ac:dyDescent="0.15">
      <c r="A98" s="3">
        <v>1</v>
      </c>
      <c r="B98" s="3">
        <v>6</v>
      </c>
      <c r="C98" s="3" t="s">
        <v>353</v>
      </c>
      <c r="D98" s="3">
        <v>3</v>
      </c>
      <c r="E98" s="3" t="s">
        <v>8</v>
      </c>
      <c r="F98" s="3" t="s">
        <v>366</v>
      </c>
      <c r="G98" s="3" t="s">
        <v>74</v>
      </c>
      <c r="H98" s="3">
        <v>2004</v>
      </c>
      <c r="I98" s="11">
        <v>0.64500000000000002</v>
      </c>
      <c r="J98" s="11">
        <v>1</v>
      </c>
      <c r="K98" s="13">
        <v>1</v>
      </c>
      <c r="L98" s="14"/>
      <c r="M98" s="14"/>
      <c r="N98" s="16">
        <v>1</v>
      </c>
      <c r="O98" s="17"/>
      <c r="P98" s="17"/>
      <c r="Q98" s="19">
        <v>1</v>
      </c>
      <c r="R98" s="20"/>
      <c r="S98" s="20"/>
      <c r="T98" s="3">
        <f t="shared" si="22"/>
        <v>3</v>
      </c>
      <c r="U98" s="3">
        <f t="shared" si="23"/>
        <v>0</v>
      </c>
      <c r="V98" s="3">
        <f t="shared" si="24"/>
        <v>0</v>
      </c>
      <c r="W98" s="13">
        <v>1</v>
      </c>
      <c r="X98" s="13"/>
      <c r="Y98" s="13"/>
      <c r="Z98" s="16">
        <v>1</v>
      </c>
      <c r="AA98" s="16"/>
      <c r="AB98" s="16"/>
      <c r="AC98" s="19">
        <v>1</v>
      </c>
      <c r="AD98" s="19"/>
      <c r="AE98" s="19"/>
      <c r="AF98" s="13">
        <v>1</v>
      </c>
      <c r="AG98" s="13"/>
      <c r="AH98" s="13"/>
      <c r="AI98" s="31">
        <v>1</v>
      </c>
      <c r="AJ98" s="31"/>
      <c r="AK98" s="31"/>
      <c r="AL98" s="19">
        <v>1</v>
      </c>
      <c r="AM98" s="19"/>
      <c r="AN98" s="19"/>
      <c r="AO98" s="32">
        <v>1</v>
      </c>
      <c r="AP98" s="32"/>
      <c r="AQ98" s="32"/>
      <c r="AR98" s="33">
        <v>1</v>
      </c>
      <c r="AS98" s="33"/>
      <c r="AT98" s="33"/>
      <c r="AU98" s="19">
        <v>1</v>
      </c>
      <c r="AV98" s="19"/>
      <c r="AW98" s="19"/>
      <c r="AX98" s="34">
        <f t="shared" si="17"/>
        <v>9</v>
      </c>
      <c r="AY98" s="34">
        <f t="shared" si="18"/>
        <v>0</v>
      </c>
      <c r="AZ98" s="34">
        <f t="shared" si="19"/>
        <v>0</v>
      </c>
      <c r="BA98" s="36">
        <f t="shared" si="20"/>
        <v>1</v>
      </c>
      <c r="BB98" s="77">
        <f>VLOOKUP(C98&amp;TEXT(D98,"00"),'House ridership'!$A$3:$M$438,13,0)</f>
        <v>23100</v>
      </c>
      <c r="BC98" s="77">
        <f>VLOOKUP($C98&amp;TEXT($D98,"00"),'House ridership'!$A$3:$M$438,3,0)</f>
        <v>2</v>
      </c>
      <c r="BD98" s="57">
        <v>2346</v>
      </c>
      <c r="BE98" s="57" t="s">
        <v>967</v>
      </c>
      <c r="BF98" s="57" t="s">
        <v>1157</v>
      </c>
      <c r="BG98" s="3"/>
      <c r="BH98" s="3"/>
      <c r="BI98" s="34"/>
      <c r="BJ98" s="3"/>
      <c r="BK98" s="76">
        <v>1</v>
      </c>
      <c r="BL98" s="76"/>
    </row>
    <row r="99" spans="1:64" ht="14" customHeight="1" x14ac:dyDescent="0.15">
      <c r="A99" s="3">
        <v>1</v>
      </c>
      <c r="B99" s="3">
        <v>6</v>
      </c>
      <c r="C99" s="3" t="s">
        <v>353</v>
      </c>
      <c r="D99" s="3">
        <v>4</v>
      </c>
      <c r="E99" s="3" t="s">
        <v>8</v>
      </c>
      <c r="F99" s="3" t="s">
        <v>360</v>
      </c>
      <c r="G99" s="3" t="s">
        <v>361</v>
      </c>
      <c r="H99" s="3">
        <v>1992</v>
      </c>
      <c r="I99" s="11">
        <v>0.78</v>
      </c>
      <c r="J99" s="11">
        <v>1</v>
      </c>
      <c r="K99" s="13">
        <v>1</v>
      </c>
      <c r="L99" s="14"/>
      <c r="M99" s="14"/>
      <c r="N99" s="17"/>
      <c r="O99" s="17"/>
      <c r="P99" s="16">
        <v>1</v>
      </c>
      <c r="Q99" s="19">
        <v>1</v>
      </c>
      <c r="R99" s="20"/>
      <c r="S99" s="20"/>
      <c r="T99" s="3">
        <f t="shared" si="22"/>
        <v>2</v>
      </c>
      <c r="U99" s="3">
        <f t="shared" si="23"/>
        <v>0</v>
      </c>
      <c r="V99" s="3">
        <f t="shared" si="24"/>
        <v>1</v>
      </c>
      <c r="W99" s="13">
        <v>1</v>
      </c>
      <c r="X99" s="13"/>
      <c r="Y99" s="13"/>
      <c r="Z99" s="16">
        <v>1</v>
      </c>
      <c r="AA99" s="16"/>
      <c r="AB99" s="16"/>
      <c r="AC99" s="19">
        <v>1</v>
      </c>
      <c r="AD99" s="19"/>
      <c r="AE99" s="19"/>
      <c r="AF99" s="13">
        <v>1</v>
      </c>
      <c r="AG99" s="13"/>
      <c r="AH99" s="13"/>
      <c r="AI99" s="31">
        <v>1</v>
      </c>
      <c r="AJ99" s="31"/>
      <c r="AK99" s="31"/>
      <c r="AL99" s="19">
        <v>1</v>
      </c>
      <c r="AM99" s="19"/>
      <c r="AN99" s="19"/>
      <c r="AO99" s="32">
        <v>1</v>
      </c>
      <c r="AP99" s="32"/>
      <c r="AQ99" s="32"/>
      <c r="AR99" s="33">
        <v>1</v>
      </c>
      <c r="AS99" s="33"/>
      <c r="AT99" s="33"/>
      <c r="AU99" s="19">
        <v>1</v>
      </c>
      <c r="AV99" s="19"/>
      <c r="AW99" s="19"/>
      <c r="AX99" s="34">
        <f t="shared" si="17"/>
        <v>9</v>
      </c>
      <c r="AY99" s="34">
        <f t="shared" si="18"/>
        <v>0</v>
      </c>
      <c r="AZ99" s="34">
        <f t="shared" si="19"/>
        <v>0</v>
      </c>
      <c r="BA99" s="36">
        <f t="shared" si="20"/>
        <v>1</v>
      </c>
      <c r="BB99" s="77">
        <f>VLOOKUP(C99&amp;TEXT(D99,"00"),'House ridership'!$A$3:$M$438,13,0)</f>
        <v>0</v>
      </c>
      <c r="BC99" s="77">
        <f>VLOOKUP($C99&amp;TEXT($D99,"00"),'House ridership'!$A$3:$M$438,3,0)</f>
        <v>0</v>
      </c>
      <c r="BD99" s="57">
        <v>2408</v>
      </c>
      <c r="BE99" s="57" t="s">
        <v>967</v>
      </c>
      <c r="BF99" s="57" t="s">
        <v>1158</v>
      </c>
      <c r="BG99" s="3"/>
      <c r="BH99" s="3"/>
      <c r="BI99" s="34"/>
      <c r="BJ99" s="3"/>
      <c r="BK99" s="76">
        <v>1</v>
      </c>
      <c r="BL99" s="76"/>
    </row>
    <row r="100" spans="1:64" ht="14" customHeight="1" x14ac:dyDescent="0.15">
      <c r="A100" s="3">
        <v>1</v>
      </c>
      <c r="B100" s="3">
        <v>6</v>
      </c>
      <c r="C100" s="3" t="s">
        <v>353</v>
      </c>
      <c r="D100" s="3">
        <v>5</v>
      </c>
      <c r="E100" s="3" t="s">
        <v>8</v>
      </c>
      <c r="F100" s="3" t="s">
        <v>365</v>
      </c>
      <c r="G100" s="3" t="s">
        <v>132</v>
      </c>
      <c r="H100" s="3">
        <v>2008</v>
      </c>
      <c r="I100" s="11">
        <v>0.63200000000000001</v>
      </c>
      <c r="J100" s="11">
        <v>0.67800000000000005</v>
      </c>
      <c r="K100" s="13">
        <v>1</v>
      </c>
      <c r="L100" s="14"/>
      <c r="M100" s="14"/>
      <c r="N100" s="16">
        <v>1</v>
      </c>
      <c r="O100" s="17"/>
      <c r="P100" s="17"/>
      <c r="Q100" s="19">
        <v>1</v>
      </c>
      <c r="R100" s="20"/>
      <c r="S100" s="20"/>
      <c r="T100" s="3">
        <f t="shared" si="22"/>
        <v>3</v>
      </c>
      <c r="U100" s="3">
        <f t="shared" si="23"/>
        <v>0</v>
      </c>
      <c r="V100" s="3">
        <f t="shared" si="24"/>
        <v>0</v>
      </c>
      <c r="W100" s="13">
        <v>1</v>
      </c>
      <c r="X100" s="13"/>
      <c r="Y100" s="13"/>
      <c r="Z100" s="16">
        <v>1</v>
      </c>
      <c r="AA100" s="16"/>
      <c r="AB100" s="16"/>
      <c r="AC100" s="19">
        <v>1</v>
      </c>
      <c r="AD100" s="19"/>
      <c r="AE100" s="19"/>
      <c r="AF100" s="13">
        <v>1</v>
      </c>
      <c r="AG100" s="13"/>
      <c r="AH100" s="13"/>
      <c r="AI100" s="31">
        <v>1</v>
      </c>
      <c r="AJ100" s="31"/>
      <c r="AK100" s="31"/>
      <c r="AL100" s="19">
        <v>1</v>
      </c>
      <c r="AM100" s="19"/>
      <c r="AN100" s="19"/>
      <c r="AO100" s="32">
        <v>1</v>
      </c>
      <c r="AP100" s="32"/>
      <c r="AQ100" s="32"/>
      <c r="AR100" s="33">
        <v>1</v>
      </c>
      <c r="AS100" s="33"/>
      <c r="AT100" s="33"/>
      <c r="AU100" s="19">
        <v>1</v>
      </c>
      <c r="AV100" s="19"/>
      <c r="AW100" s="19"/>
      <c r="AX100" s="34">
        <f t="shared" si="17"/>
        <v>9</v>
      </c>
      <c r="AY100" s="34">
        <f t="shared" si="18"/>
        <v>0</v>
      </c>
      <c r="AZ100" s="34">
        <f t="shared" si="19"/>
        <v>0</v>
      </c>
      <c r="BA100" s="36">
        <f t="shared" si="20"/>
        <v>1</v>
      </c>
      <c r="BB100" s="77">
        <f>VLOOKUP(C100&amp;TEXT(D100,"00"),'House ridership'!$A$3:$M$438,13,0)</f>
        <v>0</v>
      </c>
      <c r="BC100" s="77">
        <f>VLOOKUP($C100&amp;TEXT($D100,"00"),'House ridership'!$A$3:$M$438,3,0)</f>
        <v>0</v>
      </c>
      <c r="BD100" s="57">
        <v>2458</v>
      </c>
      <c r="BE100" s="57" t="s">
        <v>967</v>
      </c>
      <c r="BF100" s="57" t="s">
        <v>1159</v>
      </c>
      <c r="BG100" s="3"/>
      <c r="BH100" s="3"/>
      <c r="BI100" s="34"/>
      <c r="BJ100" s="3"/>
      <c r="BK100" s="76">
        <v>1</v>
      </c>
      <c r="BL100" s="76"/>
    </row>
    <row r="101" spans="1:64" ht="14" customHeight="1" x14ac:dyDescent="0.15">
      <c r="A101" s="3">
        <v>1</v>
      </c>
      <c r="B101" s="3">
        <v>6</v>
      </c>
      <c r="C101" s="3" t="s">
        <v>353</v>
      </c>
      <c r="D101" s="3">
        <v>7</v>
      </c>
      <c r="E101" s="3" t="s">
        <v>8</v>
      </c>
      <c r="F101" s="3" t="s">
        <v>570</v>
      </c>
      <c r="G101" s="3" t="s">
        <v>362</v>
      </c>
      <c r="H101" s="3">
        <v>1996</v>
      </c>
      <c r="I101" s="11">
        <v>0.85</v>
      </c>
      <c r="J101" s="11">
        <v>0.84199999999999997</v>
      </c>
      <c r="K101" s="14"/>
      <c r="L101" s="14"/>
      <c r="M101" s="13">
        <v>1</v>
      </c>
      <c r="N101" s="16">
        <v>1</v>
      </c>
      <c r="O101" s="17"/>
      <c r="P101" s="17"/>
      <c r="Q101" s="19">
        <v>1</v>
      </c>
      <c r="R101" s="20"/>
      <c r="S101" s="20"/>
      <c r="T101" s="3">
        <f t="shared" si="22"/>
        <v>2</v>
      </c>
      <c r="U101" s="3">
        <f t="shared" si="23"/>
        <v>0</v>
      </c>
      <c r="V101" s="3">
        <f t="shared" si="24"/>
        <v>1</v>
      </c>
      <c r="W101" s="13">
        <v>1</v>
      </c>
      <c r="X101" s="13"/>
      <c r="Y101" s="13"/>
      <c r="Z101" s="16">
        <v>1</v>
      </c>
      <c r="AA101" s="16"/>
      <c r="AB101" s="16"/>
      <c r="AC101" s="19">
        <v>1</v>
      </c>
      <c r="AD101" s="19"/>
      <c r="AE101" s="19"/>
      <c r="AF101" s="13">
        <v>1</v>
      </c>
      <c r="AG101" s="13"/>
      <c r="AH101" s="13"/>
      <c r="AI101" s="31">
        <v>1</v>
      </c>
      <c r="AJ101" s="31"/>
      <c r="AK101" s="31"/>
      <c r="AL101" s="19">
        <v>1</v>
      </c>
      <c r="AM101" s="19"/>
      <c r="AN101" s="19"/>
      <c r="AO101" s="32">
        <v>1</v>
      </c>
      <c r="AP101" s="32"/>
      <c r="AQ101" s="32"/>
      <c r="AR101" s="33">
        <v>1</v>
      </c>
      <c r="AS101" s="33"/>
      <c r="AT101" s="33"/>
      <c r="AU101" s="19">
        <v>1</v>
      </c>
      <c r="AV101" s="19"/>
      <c r="AW101" s="19"/>
      <c r="AX101" s="34">
        <f t="shared" si="17"/>
        <v>9</v>
      </c>
      <c r="AY101" s="34">
        <f t="shared" si="18"/>
        <v>0</v>
      </c>
      <c r="AZ101" s="34">
        <f t="shared" si="19"/>
        <v>0</v>
      </c>
      <c r="BA101" s="36">
        <f t="shared" si="20"/>
        <v>1</v>
      </c>
      <c r="BB101" s="77">
        <f>VLOOKUP(C101&amp;TEXT(D101,"00"),'House ridership'!$A$3:$M$438,13,0)</f>
        <v>3190053</v>
      </c>
      <c r="BC101" s="77">
        <f>VLOOKUP($C101&amp;TEXT($D101,"00"),'House ridership'!$A$3:$M$438,3,0)</f>
        <v>1</v>
      </c>
      <c r="BD101" s="57">
        <v>2159</v>
      </c>
      <c r="BE101" s="57" t="s">
        <v>967</v>
      </c>
      <c r="BF101" s="57" t="s">
        <v>1161</v>
      </c>
      <c r="BG101" s="3"/>
      <c r="BH101" s="3"/>
      <c r="BI101" s="34"/>
      <c r="BJ101" s="3"/>
      <c r="BK101" s="76">
        <v>1</v>
      </c>
      <c r="BL101" s="76"/>
    </row>
    <row r="102" spans="1:64" ht="14" customHeight="1" x14ac:dyDescent="0.15">
      <c r="A102" s="3">
        <v>1</v>
      </c>
      <c r="B102" s="3">
        <v>6</v>
      </c>
      <c r="C102" s="3" t="s">
        <v>353</v>
      </c>
      <c r="D102" s="3">
        <v>9</v>
      </c>
      <c r="E102" s="3" t="s">
        <v>8</v>
      </c>
      <c r="F102" s="3" t="s">
        <v>364</v>
      </c>
      <c r="G102" s="8" t="s">
        <v>628</v>
      </c>
      <c r="H102" s="3">
        <v>1998</v>
      </c>
      <c r="I102" s="11">
        <v>0.65900000000000003</v>
      </c>
      <c r="J102" s="11">
        <v>0.66500000000000004</v>
      </c>
      <c r="K102" s="13">
        <v>1</v>
      </c>
      <c r="L102" s="14"/>
      <c r="M102" s="14"/>
      <c r="N102" s="16">
        <v>1</v>
      </c>
      <c r="O102" s="17"/>
      <c r="P102" s="17"/>
      <c r="Q102" s="19">
        <v>1</v>
      </c>
      <c r="R102" s="20"/>
      <c r="S102" s="20"/>
      <c r="T102" s="3">
        <f t="shared" si="22"/>
        <v>3</v>
      </c>
      <c r="U102" s="3">
        <f t="shared" si="23"/>
        <v>0</v>
      </c>
      <c r="V102" s="3">
        <f t="shared" si="24"/>
        <v>0</v>
      </c>
      <c r="W102" s="13">
        <v>1</v>
      </c>
      <c r="X102" s="13"/>
      <c r="Y102" s="13"/>
      <c r="Z102" s="16">
        <v>1</v>
      </c>
      <c r="AA102" s="16"/>
      <c r="AB102" s="16"/>
      <c r="AC102" s="19">
        <v>1</v>
      </c>
      <c r="AD102" s="19"/>
      <c r="AE102" s="19"/>
      <c r="AF102" s="13">
        <v>1</v>
      </c>
      <c r="AG102" s="13"/>
      <c r="AH102" s="13"/>
      <c r="AI102" s="31">
        <v>1</v>
      </c>
      <c r="AJ102" s="31"/>
      <c r="AK102" s="31"/>
      <c r="AL102" s="19">
        <v>1</v>
      </c>
      <c r="AM102" s="19"/>
      <c r="AN102" s="19"/>
      <c r="AO102" s="32">
        <v>1</v>
      </c>
      <c r="AP102" s="32"/>
      <c r="AQ102" s="32"/>
      <c r="AR102" s="33">
        <v>1</v>
      </c>
      <c r="AS102" s="33"/>
      <c r="AT102" s="33"/>
      <c r="AU102" s="19">
        <v>1</v>
      </c>
      <c r="AV102" s="19"/>
      <c r="AW102" s="19"/>
      <c r="AX102" s="34">
        <f t="shared" si="17"/>
        <v>9</v>
      </c>
      <c r="AY102" s="34">
        <f t="shared" si="18"/>
        <v>0</v>
      </c>
      <c r="AZ102" s="34">
        <f t="shared" si="19"/>
        <v>0</v>
      </c>
      <c r="BA102" s="36">
        <f t="shared" si="20"/>
        <v>1</v>
      </c>
      <c r="BB102" s="77">
        <f>VLOOKUP(C102&amp;TEXT(D102,"00"),'House ridership'!$A$3:$M$438,13,0)</f>
        <v>55340</v>
      </c>
      <c r="BC102" s="77">
        <f>VLOOKUP($C102&amp;TEXT($D102,"00"),'House ridership'!$A$3:$M$438,3,0)</f>
        <v>1</v>
      </c>
      <c r="BD102" s="57">
        <v>2367</v>
      </c>
      <c r="BE102" s="57" t="s">
        <v>967</v>
      </c>
      <c r="BF102" s="57" t="s">
        <v>1163</v>
      </c>
      <c r="BG102" s="3"/>
      <c r="BH102" s="3"/>
      <c r="BI102" s="34"/>
      <c r="BJ102" s="3"/>
      <c r="BK102" s="76">
        <v>1</v>
      </c>
      <c r="BL102" s="76"/>
    </row>
    <row r="103" spans="1:64" ht="14" customHeight="1" x14ac:dyDescent="0.15">
      <c r="A103" s="3">
        <v>1</v>
      </c>
      <c r="B103" s="3">
        <v>6</v>
      </c>
      <c r="C103" s="3" t="s">
        <v>353</v>
      </c>
      <c r="D103" s="3">
        <v>11</v>
      </c>
      <c r="E103" s="3" t="s">
        <v>8</v>
      </c>
      <c r="F103" s="3" t="s">
        <v>368</v>
      </c>
      <c r="G103" s="3" t="s">
        <v>46</v>
      </c>
      <c r="H103" s="3">
        <v>2012</v>
      </c>
      <c r="I103" s="11">
        <v>0.53200000000000003</v>
      </c>
      <c r="J103" s="11">
        <v>0.60399999999999998</v>
      </c>
      <c r="K103" s="13">
        <v>1</v>
      </c>
      <c r="L103" s="14"/>
      <c r="M103" s="14"/>
      <c r="N103" s="16">
        <v>1</v>
      </c>
      <c r="O103" s="17"/>
      <c r="P103" s="17"/>
      <c r="Q103" s="19">
        <v>1</v>
      </c>
      <c r="R103" s="20"/>
      <c r="S103" s="20"/>
      <c r="T103" s="3">
        <f t="shared" si="22"/>
        <v>3</v>
      </c>
      <c r="U103" s="3">
        <f t="shared" si="23"/>
        <v>0</v>
      </c>
      <c r="V103" s="3">
        <f t="shared" si="24"/>
        <v>0</v>
      </c>
      <c r="W103" s="13">
        <v>1</v>
      </c>
      <c r="X103" s="13"/>
      <c r="Y103" s="13"/>
      <c r="Z103" s="16">
        <v>1</v>
      </c>
      <c r="AA103" s="16"/>
      <c r="AB103" s="16"/>
      <c r="AC103" s="19">
        <v>1</v>
      </c>
      <c r="AD103" s="19"/>
      <c r="AE103" s="19"/>
      <c r="AF103" s="13">
        <v>1</v>
      </c>
      <c r="AG103" s="13"/>
      <c r="AH103" s="13"/>
      <c r="AI103" s="31">
        <v>1</v>
      </c>
      <c r="AJ103" s="31"/>
      <c r="AK103" s="31"/>
      <c r="AL103" s="19">
        <v>1</v>
      </c>
      <c r="AM103" s="19"/>
      <c r="AN103" s="19"/>
      <c r="AO103" s="32">
        <v>1</v>
      </c>
      <c r="AP103" s="32"/>
      <c r="AQ103" s="32"/>
      <c r="AR103" s="33">
        <v>1</v>
      </c>
      <c r="AS103" s="33"/>
      <c r="AT103" s="33"/>
      <c r="AU103" s="19">
        <v>1</v>
      </c>
      <c r="AV103" s="19"/>
      <c r="AW103" s="19"/>
      <c r="AX103" s="34">
        <f t="shared" si="17"/>
        <v>9</v>
      </c>
      <c r="AY103" s="34">
        <f t="shared" si="18"/>
        <v>0</v>
      </c>
      <c r="AZ103" s="34">
        <f t="shared" si="19"/>
        <v>0</v>
      </c>
      <c r="BA103" s="36">
        <f t="shared" si="20"/>
        <v>1</v>
      </c>
      <c r="BB103" s="77">
        <f>VLOOKUP(C103&amp;TEXT(D103,"00"),'House ridership'!$A$3:$M$438,13,0)</f>
        <v>57528</v>
      </c>
      <c r="BC103" s="77">
        <f>VLOOKUP($C103&amp;TEXT($D103,"00"),'House ridership'!$A$3:$M$438,3,0)</f>
        <v>1</v>
      </c>
      <c r="BD103" s="57">
        <v>1224</v>
      </c>
      <c r="BE103" s="57" t="s">
        <v>953</v>
      </c>
      <c r="BF103" s="57" t="s">
        <v>1165</v>
      </c>
      <c r="BG103" s="3"/>
      <c r="BH103" s="3"/>
      <c r="BI103" s="34"/>
      <c r="BJ103" s="3"/>
      <c r="BK103" s="76">
        <v>1</v>
      </c>
      <c r="BL103" s="76"/>
    </row>
    <row r="104" spans="1:64" ht="14" customHeight="1" x14ac:dyDescent="0.15">
      <c r="A104" s="3">
        <v>1</v>
      </c>
      <c r="B104" s="3">
        <v>6</v>
      </c>
      <c r="C104" s="3" t="s">
        <v>353</v>
      </c>
      <c r="D104" s="3">
        <v>12</v>
      </c>
      <c r="E104" s="3" t="s">
        <v>43</v>
      </c>
      <c r="F104" s="3" t="s">
        <v>630</v>
      </c>
      <c r="G104" s="3" t="s">
        <v>132</v>
      </c>
      <c r="H104" s="3">
        <v>2014</v>
      </c>
      <c r="I104" s="11">
        <v>0.52700000000000002</v>
      </c>
      <c r="J104" s="11">
        <v>0.54300000000000004</v>
      </c>
      <c r="K104" s="28"/>
      <c r="L104" s="29"/>
      <c r="M104" s="29"/>
      <c r="N104" s="29"/>
      <c r="O104" s="28"/>
      <c r="P104" s="29"/>
      <c r="Q104" s="29"/>
      <c r="R104" s="28"/>
      <c r="S104" s="29"/>
      <c r="T104" s="28"/>
      <c r="U104" s="3"/>
      <c r="V104" s="3"/>
      <c r="W104" s="13">
        <v>1</v>
      </c>
      <c r="X104" s="13"/>
      <c r="Y104" s="13"/>
      <c r="Z104" s="16">
        <v>1</v>
      </c>
      <c r="AA104" s="16"/>
      <c r="AB104" s="16"/>
      <c r="AC104" s="19">
        <v>1</v>
      </c>
      <c r="AD104" s="19"/>
      <c r="AE104" s="19"/>
      <c r="AF104" s="13">
        <v>1</v>
      </c>
      <c r="AG104" s="13"/>
      <c r="AH104" s="13"/>
      <c r="AI104" s="31">
        <v>1</v>
      </c>
      <c r="AJ104" s="31"/>
      <c r="AK104" s="31"/>
      <c r="AL104" s="19">
        <v>1</v>
      </c>
      <c r="AM104" s="19"/>
      <c r="AN104" s="19"/>
      <c r="AO104" s="32">
        <v>1</v>
      </c>
      <c r="AP104" s="32"/>
      <c r="AQ104" s="32"/>
      <c r="AR104" s="33">
        <v>1</v>
      </c>
      <c r="AS104" s="33"/>
      <c r="AT104" s="33"/>
      <c r="AU104" s="19">
        <v>1</v>
      </c>
      <c r="AV104" s="19"/>
      <c r="AW104" s="19"/>
      <c r="AX104" s="34">
        <f t="shared" si="17"/>
        <v>9</v>
      </c>
      <c r="AY104" s="34">
        <f t="shared" si="18"/>
        <v>0</v>
      </c>
      <c r="AZ104" s="34">
        <f t="shared" si="19"/>
        <v>0</v>
      </c>
      <c r="BA104" s="36">
        <f t="shared" si="20"/>
        <v>1</v>
      </c>
      <c r="BB104" s="77">
        <f>VLOOKUP(C104&amp;TEXT(D104,"00"),'House ridership'!$A$3:$M$438,13,0)</f>
        <v>168315</v>
      </c>
      <c r="BC104" s="77">
        <f>VLOOKUP($C104&amp;TEXT($D104,"00"),'House ridership'!$A$3:$M$438,3,0)</f>
        <v>3</v>
      </c>
      <c r="BD104" s="57">
        <v>1440</v>
      </c>
      <c r="BE104" s="57" t="s">
        <v>953</v>
      </c>
      <c r="BF104" s="57" t="s">
        <v>1166</v>
      </c>
      <c r="BG104" s="3"/>
      <c r="BH104" s="3"/>
      <c r="BI104" s="34"/>
      <c r="BJ104" s="3"/>
      <c r="BK104" s="76">
        <v>1</v>
      </c>
      <c r="BL104" s="76"/>
    </row>
    <row r="105" spans="1:64" ht="14" customHeight="1" x14ac:dyDescent="0.15">
      <c r="A105" s="3">
        <v>1</v>
      </c>
      <c r="B105" s="3">
        <v>6</v>
      </c>
      <c r="C105" s="3" t="s">
        <v>353</v>
      </c>
      <c r="D105" s="3">
        <v>13</v>
      </c>
      <c r="E105" s="3" t="s">
        <v>43</v>
      </c>
      <c r="F105" s="3" t="s">
        <v>570</v>
      </c>
      <c r="G105" s="3" t="s">
        <v>121</v>
      </c>
      <c r="H105" s="3">
        <v>2012</v>
      </c>
      <c r="I105" s="11">
        <v>0.58699999999999997</v>
      </c>
      <c r="J105" s="11">
        <v>0.59699999999999998</v>
      </c>
      <c r="K105" s="13">
        <v>1</v>
      </c>
      <c r="L105" s="14"/>
      <c r="M105" s="14"/>
      <c r="N105" s="16">
        <v>1</v>
      </c>
      <c r="O105" s="17"/>
      <c r="P105" s="17"/>
      <c r="Q105" s="20"/>
      <c r="R105" s="19">
        <v>1</v>
      </c>
      <c r="S105" s="20"/>
      <c r="T105" s="3">
        <f t="shared" ref="T105:V111" si="25">K105+N105+Q105</f>
        <v>2</v>
      </c>
      <c r="U105" s="3">
        <f t="shared" si="25"/>
        <v>1</v>
      </c>
      <c r="V105" s="3">
        <f t="shared" si="25"/>
        <v>0</v>
      </c>
      <c r="W105" s="13">
        <v>1</v>
      </c>
      <c r="X105" s="13"/>
      <c r="Y105" s="13"/>
      <c r="Z105" s="16">
        <v>1</v>
      </c>
      <c r="AA105" s="16"/>
      <c r="AB105" s="16"/>
      <c r="AC105" s="19">
        <v>1</v>
      </c>
      <c r="AD105" s="19"/>
      <c r="AE105" s="19"/>
      <c r="AF105" s="13">
        <v>1</v>
      </c>
      <c r="AG105" s="13"/>
      <c r="AH105" s="13"/>
      <c r="AI105" s="31">
        <v>1</v>
      </c>
      <c r="AJ105" s="31"/>
      <c r="AK105" s="31"/>
      <c r="AL105" s="19">
        <v>1</v>
      </c>
      <c r="AM105" s="19"/>
      <c r="AN105" s="19"/>
      <c r="AO105" s="32">
        <v>1</v>
      </c>
      <c r="AP105" s="32"/>
      <c r="AQ105" s="32"/>
      <c r="AR105" s="33">
        <v>1</v>
      </c>
      <c r="AS105" s="33"/>
      <c r="AT105" s="33"/>
      <c r="AU105" s="19">
        <v>1</v>
      </c>
      <c r="AV105" s="19"/>
      <c r="AW105" s="19"/>
      <c r="AX105" s="34">
        <f t="shared" si="17"/>
        <v>9</v>
      </c>
      <c r="AY105" s="34">
        <f t="shared" si="18"/>
        <v>0</v>
      </c>
      <c r="AZ105" s="34">
        <f t="shared" si="19"/>
        <v>0</v>
      </c>
      <c r="BA105" s="36">
        <f t="shared" si="20"/>
        <v>1</v>
      </c>
      <c r="BB105" s="77">
        <f>VLOOKUP(C105&amp;TEXT(D105,"00"),'House ridership'!$A$3:$M$438,13,0)</f>
        <v>554874</v>
      </c>
      <c r="BC105" s="77">
        <f>VLOOKUP($C105&amp;TEXT($D105,"00"),'House ridership'!$A$3:$M$438,3,0)</f>
        <v>4</v>
      </c>
      <c r="BD105" s="57">
        <v>1740</v>
      </c>
      <c r="BE105" s="57" t="s">
        <v>953</v>
      </c>
      <c r="BF105" s="57" t="s">
        <v>1167</v>
      </c>
      <c r="BG105" s="3"/>
      <c r="BH105" s="3"/>
      <c r="BI105" s="34"/>
      <c r="BJ105" s="3"/>
      <c r="BK105" s="76">
        <v>1</v>
      </c>
      <c r="BL105" s="76"/>
    </row>
    <row r="106" spans="1:64" ht="14" customHeight="1" x14ac:dyDescent="0.15">
      <c r="A106" s="3">
        <v>1</v>
      </c>
      <c r="B106" s="3">
        <v>6</v>
      </c>
      <c r="C106" s="3" t="s">
        <v>353</v>
      </c>
      <c r="D106" s="3">
        <v>17</v>
      </c>
      <c r="E106" s="3" t="s">
        <v>8</v>
      </c>
      <c r="F106" s="3" t="s">
        <v>371</v>
      </c>
      <c r="G106" s="3" t="s">
        <v>372</v>
      </c>
      <c r="H106" s="3">
        <v>2012</v>
      </c>
      <c r="I106" s="11">
        <v>0.55200000000000005</v>
      </c>
      <c r="J106" s="11">
        <v>0.60299999999999998</v>
      </c>
      <c r="K106" s="13">
        <v>1</v>
      </c>
      <c r="L106" s="14"/>
      <c r="M106" s="14"/>
      <c r="N106" s="16">
        <v>1</v>
      </c>
      <c r="O106" s="17"/>
      <c r="P106" s="17"/>
      <c r="Q106" s="19">
        <v>1</v>
      </c>
      <c r="R106" s="20"/>
      <c r="S106" s="20"/>
      <c r="T106" s="3">
        <f t="shared" si="25"/>
        <v>3</v>
      </c>
      <c r="U106" s="3">
        <f t="shared" si="25"/>
        <v>0</v>
      </c>
      <c r="V106" s="3">
        <f t="shared" si="25"/>
        <v>0</v>
      </c>
      <c r="W106" s="13">
        <v>1</v>
      </c>
      <c r="X106" s="13"/>
      <c r="Y106" s="13"/>
      <c r="Z106" s="16">
        <v>1</v>
      </c>
      <c r="AA106" s="16"/>
      <c r="AB106" s="16"/>
      <c r="AC106" s="19">
        <v>1</v>
      </c>
      <c r="AD106" s="19"/>
      <c r="AE106" s="19"/>
      <c r="AF106" s="13">
        <v>1</v>
      </c>
      <c r="AG106" s="13"/>
      <c r="AH106" s="13"/>
      <c r="AI106" s="31">
        <v>1</v>
      </c>
      <c r="AJ106" s="31"/>
      <c r="AK106" s="31"/>
      <c r="AL106" s="19">
        <v>1</v>
      </c>
      <c r="AM106" s="19"/>
      <c r="AN106" s="19"/>
      <c r="AO106" s="32">
        <v>1</v>
      </c>
      <c r="AP106" s="32"/>
      <c r="AQ106" s="32"/>
      <c r="AR106" s="33">
        <v>1</v>
      </c>
      <c r="AS106" s="33"/>
      <c r="AT106" s="33"/>
      <c r="AU106" s="19">
        <v>1</v>
      </c>
      <c r="AV106" s="19"/>
      <c r="AW106" s="19"/>
      <c r="AX106" s="34">
        <f t="shared" si="17"/>
        <v>9</v>
      </c>
      <c r="AY106" s="34">
        <f t="shared" si="18"/>
        <v>0</v>
      </c>
      <c r="AZ106" s="34">
        <f t="shared" si="19"/>
        <v>0</v>
      </c>
      <c r="BA106" s="36">
        <f t="shared" si="20"/>
        <v>1</v>
      </c>
      <c r="BB106" s="77">
        <f>VLOOKUP(C106&amp;TEXT(D106,"00"),'House ridership'!$A$3:$M$438,13,0)</f>
        <v>114368</v>
      </c>
      <c r="BC106" s="77">
        <f>VLOOKUP($C106&amp;TEXT($D106,"00"),'House ridership'!$A$3:$M$438,3,0)</f>
        <v>2</v>
      </c>
      <c r="BD106" s="57">
        <v>1009</v>
      </c>
      <c r="BE106" s="57" t="s">
        <v>953</v>
      </c>
      <c r="BF106" s="57" t="s">
        <v>1171</v>
      </c>
      <c r="BG106" s="3"/>
      <c r="BH106" s="3"/>
      <c r="BI106" s="34"/>
      <c r="BJ106" s="3"/>
      <c r="BK106" s="76">
        <v>1</v>
      </c>
      <c r="BL106" s="76"/>
    </row>
    <row r="107" spans="1:64" ht="14" customHeight="1" x14ac:dyDescent="0.15">
      <c r="A107" s="3">
        <v>1</v>
      </c>
      <c r="B107" s="3">
        <v>6</v>
      </c>
      <c r="C107" s="3" t="s">
        <v>373</v>
      </c>
      <c r="D107" s="3">
        <v>1</v>
      </c>
      <c r="E107" s="3" t="s">
        <v>8</v>
      </c>
      <c r="F107" s="3" t="s">
        <v>386</v>
      </c>
      <c r="G107" s="3" t="s">
        <v>50</v>
      </c>
      <c r="H107" s="3">
        <v>1994</v>
      </c>
      <c r="I107" s="11">
        <v>0.60799999999999998</v>
      </c>
      <c r="J107" s="11">
        <v>0.81499999999999995</v>
      </c>
      <c r="K107" s="13">
        <v>1</v>
      </c>
      <c r="L107" s="14"/>
      <c r="M107" s="14"/>
      <c r="N107" s="16">
        <v>1</v>
      </c>
      <c r="O107" s="17"/>
      <c r="P107" s="17"/>
      <c r="Q107" s="19">
        <v>1</v>
      </c>
      <c r="R107" s="20"/>
      <c r="S107" s="20"/>
      <c r="T107" s="3">
        <f t="shared" si="25"/>
        <v>3</v>
      </c>
      <c r="U107" s="3">
        <f t="shared" si="25"/>
        <v>0</v>
      </c>
      <c r="V107" s="3">
        <f t="shared" si="25"/>
        <v>0</v>
      </c>
      <c r="W107" s="13">
        <v>1</v>
      </c>
      <c r="X107" s="13"/>
      <c r="Y107" s="13"/>
      <c r="Z107" s="16">
        <v>1</v>
      </c>
      <c r="AA107" s="16"/>
      <c r="AB107" s="16"/>
      <c r="AC107" s="19">
        <v>1</v>
      </c>
      <c r="AD107" s="19"/>
      <c r="AE107" s="19"/>
      <c r="AF107" s="13">
        <v>1</v>
      </c>
      <c r="AG107" s="13"/>
      <c r="AH107" s="13"/>
      <c r="AI107" s="31">
        <v>1</v>
      </c>
      <c r="AJ107" s="31"/>
      <c r="AK107" s="31"/>
      <c r="AL107" s="19">
        <v>1</v>
      </c>
      <c r="AM107" s="19"/>
      <c r="AN107" s="19"/>
      <c r="AO107" s="32">
        <v>1</v>
      </c>
      <c r="AP107" s="32"/>
      <c r="AQ107" s="32"/>
      <c r="AR107" s="33">
        <v>1</v>
      </c>
      <c r="AS107" s="33"/>
      <c r="AT107" s="33"/>
      <c r="AU107" s="19">
        <v>1</v>
      </c>
      <c r="AV107" s="19"/>
      <c r="AW107" s="19"/>
      <c r="AX107" s="34">
        <f t="shared" si="17"/>
        <v>9</v>
      </c>
      <c r="AY107" s="34">
        <f t="shared" si="18"/>
        <v>0</v>
      </c>
      <c r="AZ107" s="34">
        <f t="shared" si="19"/>
        <v>0</v>
      </c>
      <c r="BA107" s="36">
        <f t="shared" si="20"/>
        <v>1</v>
      </c>
      <c r="BB107" s="77">
        <f>VLOOKUP(C107&amp;TEXT(D107,"00"),'House ridership'!$A$3:$M$438,13,0)</f>
        <v>12607</v>
      </c>
      <c r="BC107" s="77">
        <f>VLOOKUP($C107&amp;TEXT($D107,"00"),'House ridership'!$A$3:$M$438,3,0)</f>
        <v>3</v>
      </c>
      <c r="BD107" s="57">
        <v>2328</v>
      </c>
      <c r="BE107" s="57" t="s">
        <v>967</v>
      </c>
      <c r="BF107" s="57" t="s">
        <v>1173</v>
      </c>
      <c r="BG107" s="3"/>
      <c r="BH107" s="3"/>
      <c r="BI107" s="34"/>
      <c r="BJ107" s="3"/>
      <c r="BK107" s="76">
        <v>1</v>
      </c>
      <c r="BL107" s="76"/>
    </row>
    <row r="108" spans="1:64" ht="14" customHeight="1" x14ac:dyDescent="0.15">
      <c r="A108" s="3">
        <v>1</v>
      </c>
      <c r="B108" s="3">
        <v>6</v>
      </c>
      <c r="C108" s="3" t="s">
        <v>373</v>
      </c>
      <c r="D108" s="3">
        <v>7</v>
      </c>
      <c r="E108" s="3" t="s">
        <v>8</v>
      </c>
      <c r="F108" s="3" t="s">
        <v>387</v>
      </c>
      <c r="G108" s="3" t="s">
        <v>388</v>
      </c>
      <c r="H108" s="3">
        <v>2008</v>
      </c>
      <c r="I108" s="11">
        <v>0.54700000000000004</v>
      </c>
      <c r="J108" s="11">
        <v>0.6</v>
      </c>
      <c r="K108" s="13">
        <v>1</v>
      </c>
      <c r="L108" s="14"/>
      <c r="M108" s="14"/>
      <c r="N108" s="16">
        <v>1</v>
      </c>
      <c r="O108" s="17"/>
      <c r="P108" s="17"/>
      <c r="Q108" s="19">
        <v>1</v>
      </c>
      <c r="R108" s="20"/>
      <c r="S108" s="20"/>
      <c r="T108" s="3">
        <f t="shared" si="25"/>
        <v>3</v>
      </c>
      <c r="U108" s="3">
        <f t="shared" si="25"/>
        <v>0</v>
      </c>
      <c r="V108" s="3">
        <f t="shared" si="25"/>
        <v>0</v>
      </c>
      <c r="W108" s="13">
        <v>1</v>
      </c>
      <c r="X108" s="13"/>
      <c r="Y108" s="13"/>
      <c r="Z108" s="16">
        <v>1</v>
      </c>
      <c r="AA108" s="16"/>
      <c r="AB108" s="16"/>
      <c r="AC108" s="19">
        <v>1</v>
      </c>
      <c r="AD108" s="19"/>
      <c r="AE108" s="19"/>
      <c r="AF108" s="13">
        <v>1</v>
      </c>
      <c r="AG108" s="13"/>
      <c r="AH108" s="13"/>
      <c r="AI108" s="31">
        <v>1</v>
      </c>
      <c r="AJ108" s="31"/>
      <c r="AK108" s="31"/>
      <c r="AL108" s="19">
        <v>1</v>
      </c>
      <c r="AM108" s="19"/>
      <c r="AN108" s="19"/>
      <c r="AO108" s="32">
        <v>1</v>
      </c>
      <c r="AP108" s="32"/>
      <c r="AQ108" s="32"/>
      <c r="AR108" s="33">
        <v>1</v>
      </c>
      <c r="AS108" s="33"/>
      <c r="AT108" s="33"/>
      <c r="AU108" s="19">
        <v>1</v>
      </c>
      <c r="AV108" s="19"/>
      <c r="AW108" s="19"/>
      <c r="AX108" s="34">
        <f t="shared" si="17"/>
        <v>9</v>
      </c>
      <c r="AY108" s="34">
        <f t="shared" si="18"/>
        <v>0</v>
      </c>
      <c r="AZ108" s="34">
        <f t="shared" si="19"/>
        <v>0</v>
      </c>
      <c r="BA108" s="36">
        <f t="shared" si="20"/>
        <v>1</v>
      </c>
      <c r="BB108" s="77">
        <f>VLOOKUP(C108&amp;TEXT(D108,"00"),'House ridership'!$A$3:$M$438,13,0)</f>
        <v>30438</v>
      </c>
      <c r="BC108" s="77">
        <f>VLOOKUP($C108&amp;TEXT($D108,"00"),'House ridership'!$A$3:$M$438,3,0)</f>
        <v>1</v>
      </c>
      <c r="BD108" s="57">
        <v>2135</v>
      </c>
      <c r="BE108" s="57" t="s">
        <v>967</v>
      </c>
      <c r="BF108" s="57" t="s">
        <v>1179</v>
      </c>
      <c r="BG108" s="3"/>
      <c r="BH108" s="3"/>
      <c r="BI108" s="34"/>
      <c r="BJ108" s="3"/>
      <c r="BK108" s="76">
        <v>1</v>
      </c>
      <c r="BL108" s="76"/>
    </row>
    <row r="109" spans="1:64" ht="14" customHeight="1" x14ac:dyDescent="0.15">
      <c r="A109" s="3">
        <v>1</v>
      </c>
      <c r="B109" s="3">
        <v>6</v>
      </c>
      <c r="C109" s="3" t="s">
        <v>389</v>
      </c>
      <c r="D109" s="3">
        <v>3</v>
      </c>
      <c r="E109" s="3" t="s">
        <v>8</v>
      </c>
      <c r="F109" s="3" t="s">
        <v>398</v>
      </c>
      <c r="G109" s="3" t="s">
        <v>10</v>
      </c>
      <c r="H109" s="3">
        <v>2006</v>
      </c>
      <c r="I109" s="11">
        <v>0.63500000000000001</v>
      </c>
      <c r="J109" s="11">
        <v>0.63500000000000001</v>
      </c>
      <c r="K109" s="13">
        <v>1</v>
      </c>
      <c r="L109" s="14"/>
      <c r="M109" s="14"/>
      <c r="N109" s="16">
        <v>1</v>
      </c>
      <c r="O109" s="17"/>
      <c r="P109" s="17"/>
      <c r="Q109" s="19">
        <v>1</v>
      </c>
      <c r="R109" s="20"/>
      <c r="S109" s="20"/>
      <c r="T109" s="3">
        <f t="shared" si="25"/>
        <v>3</v>
      </c>
      <c r="U109" s="3">
        <f t="shared" si="25"/>
        <v>0</v>
      </c>
      <c r="V109" s="3">
        <f t="shared" si="25"/>
        <v>0</v>
      </c>
      <c r="W109" s="13">
        <v>1</v>
      </c>
      <c r="X109" s="13"/>
      <c r="Y109" s="13"/>
      <c r="Z109" s="16">
        <v>1</v>
      </c>
      <c r="AA109" s="16"/>
      <c r="AB109" s="16"/>
      <c r="AC109" s="19">
        <v>1</v>
      </c>
      <c r="AD109" s="19"/>
      <c r="AE109" s="19"/>
      <c r="AF109" s="13">
        <v>1</v>
      </c>
      <c r="AG109" s="13"/>
      <c r="AH109" s="13"/>
      <c r="AI109" s="31">
        <v>1</v>
      </c>
      <c r="AJ109" s="31"/>
      <c r="AK109" s="31"/>
      <c r="AL109" s="19">
        <v>1</v>
      </c>
      <c r="AM109" s="19"/>
      <c r="AN109" s="19"/>
      <c r="AO109" s="32">
        <v>1</v>
      </c>
      <c r="AP109" s="32"/>
      <c r="AQ109" s="32"/>
      <c r="AR109" s="33">
        <v>1</v>
      </c>
      <c r="AS109" s="33"/>
      <c r="AT109" s="33"/>
      <c r="AU109" s="19">
        <v>1</v>
      </c>
      <c r="AV109" s="19"/>
      <c r="AW109" s="19"/>
      <c r="AX109" s="34">
        <f t="shared" si="17"/>
        <v>9</v>
      </c>
      <c r="AY109" s="34">
        <f t="shared" si="18"/>
        <v>0</v>
      </c>
      <c r="AZ109" s="34">
        <f t="shared" si="19"/>
        <v>0</v>
      </c>
      <c r="BA109" s="36">
        <f t="shared" si="20"/>
        <v>1</v>
      </c>
      <c r="BB109" s="77">
        <f>VLOOKUP(C109&amp;TEXT(D109,"00"),'House ridership'!$A$3:$M$438,13,0)</f>
        <v>0</v>
      </c>
      <c r="BC109" s="77">
        <f>VLOOKUP($C109&amp;TEXT($D109,"00"),'House ridership'!$A$3:$M$438,3,0)</f>
        <v>0</v>
      </c>
      <c r="BD109" s="57">
        <v>131</v>
      </c>
      <c r="BE109" s="57" t="s">
        <v>951</v>
      </c>
      <c r="BF109" s="57" t="s">
        <v>1187</v>
      </c>
      <c r="BG109" s="3"/>
      <c r="BH109" s="3"/>
      <c r="BI109" s="34"/>
      <c r="BJ109" s="3"/>
      <c r="BK109" s="76">
        <v>1</v>
      </c>
      <c r="BL109" s="76"/>
    </row>
    <row r="110" spans="1:64" ht="14" customHeight="1" x14ac:dyDescent="0.15">
      <c r="A110" s="3">
        <v>1</v>
      </c>
      <c r="B110" s="3">
        <v>6</v>
      </c>
      <c r="C110" s="3" t="s">
        <v>399</v>
      </c>
      <c r="D110" s="3">
        <v>5</v>
      </c>
      <c r="E110" s="3" t="s">
        <v>8</v>
      </c>
      <c r="F110" s="3" t="s">
        <v>413</v>
      </c>
      <c r="G110" s="3" t="s">
        <v>74</v>
      </c>
      <c r="H110" s="3">
        <v>2012</v>
      </c>
      <c r="I110" s="11">
        <v>0.66800000000000004</v>
      </c>
      <c r="J110" s="11">
        <v>0.61199999999999999</v>
      </c>
      <c r="K110" s="13">
        <v>1</v>
      </c>
      <c r="L110" s="14"/>
      <c r="M110" s="14"/>
      <c r="N110" s="16">
        <v>1</v>
      </c>
      <c r="O110" s="17"/>
      <c r="P110" s="17"/>
      <c r="Q110" s="19">
        <v>1</v>
      </c>
      <c r="R110" s="20"/>
      <c r="S110" s="20"/>
      <c r="T110" s="3">
        <f t="shared" si="25"/>
        <v>3</v>
      </c>
      <c r="U110" s="3">
        <f t="shared" si="25"/>
        <v>0</v>
      </c>
      <c r="V110" s="3">
        <f t="shared" si="25"/>
        <v>0</v>
      </c>
      <c r="W110" s="13">
        <v>1</v>
      </c>
      <c r="X110" s="13"/>
      <c r="Y110" s="13"/>
      <c r="Z110" s="16">
        <v>1</v>
      </c>
      <c r="AA110" s="16"/>
      <c r="AB110" s="16"/>
      <c r="AC110" s="19">
        <v>1</v>
      </c>
      <c r="AD110" s="19"/>
      <c r="AE110" s="19"/>
      <c r="AF110" s="13">
        <v>1</v>
      </c>
      <c r="AG110" s="13"/>
      <c r="AH110" s="13"/>
      <c r="AI110" s="31">
        <v>1</v>
      </c>
      <c r="AJ110" s="31"/>
      <c r="AK110" s="31"/>
      <c r="AL110" s="19">
        <v>1</v>
      </c>
      <c r="AM110" s="19"/>
      <c r="AN110" s="19"/>
      <c r="AO110" s="32">
        <v>1</v>
      </c>
      <c r="AP110" s="32"/>
      <c r="AQ110" s="32"/>
      <c r="AR110" s="33">
        <v>1</v>
      </c>
      <c r="AS110" s="33"/>
      <c r="AT110" s="33"/>
      <c r="AU110" s="19">
        <v>1</v>
      </c>
      <c r="AV110" s="19"/>
      <c r="AW110" s="19"/>
      <c r="AX110" s="34">
        <f t="shared" si="17"/>
        <v>9</v>
      </c>
      <c r="AY110" s="34">
        <f t="shared" si="18"/>
        <v>0</v>
      </c>
      <c r="AZ110" s="34">
        <f t="shared" si="19"/>
        <v>0</v>
      </c>
      <c r="BA110" s="36">
        <f t="shared" si="20"/>
        <v>1</v>
      </c>
      <c r="BB110" s="77">
        <f>VLOOKUP(C110&amp;TEXT(D110,"00"),'House ridership'!$A$3:$M$438,13,0)</f>
        <v>29272</v>
      </c>
      <c r="BC110" s="77">
        <f>VLOOKUP($C110&amp;TEXT($D110,"00"),'House ridership'!$A$3:$M$438,3,0)</f>
        <v>1</v>
      </c>
      <c r="BD110" s="57">
        <v>227</v>
      </c>
      <c r="BE110" s="57" t="s">
        <v>951</v>
      </c>
      <c r="BF110" s="57" t="s">
        <v>1220</v>
      </c>
      <c r="BG110" s="3"/>
      <c r="BH110" s="3"/>
      <c r="BI110" s="34"/>
      <c r="BJ110" s="3"/>
      <c r="BK110" s="76">
        <v>1</v>
      </c>
      <c r="BL110" s="76"/>
    </row>
    <row r="111" spans="1:64" ht="14" customHeight="1" x14ac:dyDescent="0.15">
      <c r="A111" s="3">
        <v>1</v>
      </c>
      <c r="B111" s="3">
        <v>6</v>
      </c>
      <c r="C111" s="3" t="s">
        <v>399</v>
      </c>
      <c r="D111" s="3">
        <v>9</v>
      </c>
      <c r="E111" s="3" t="s">
        <v>8</v>
      </c>
      <c r="F111" s="3" t="s">
        <v>411</v>
      </c>
      <c r="G111" s="3" t="s">
        <v>412</v>
      </c>
      <c r="H111" s="3">
        <v>1982</v>
      </c>
      <c r="I111" s="11">
        <v>0.60399999999999998</v>
      </c>
      <c r="J111" s="11">
        <v>0.57899999999999996</v>
      </c>
      <c r="K111" s="13">
        <v>1</v>
      </c>
      <c r="L111" s="14"/>
      <c r="M111" s="14"/>
      <c r="N111" s="16">
        <v>1</v>
      </c>
      <c r="O111" s="17"/>
      <c r="P111" s="17"/>
      <c r="Q111" s="19">
        <v>1</v>
      </c>
      <c r="R111" s="20"/>
      <c r="S111" s="20"/>
      <c r="T111" s="3">
        <f t="shared" si="25"/>
        <v>3</v>
      </c>
      <c r="U111" s="3">
        <f t="shared" si="25"/>
        <v>0</v>
      </c>
      <c r="V111" s="3">
        <f t="shared" si="25"/>
        <v>0</v>
      </c>
      <c r="W111" s="13">
        <v>1</v>
      </c>
      <c r="X111" s="13"/>
      <c r="Y111" s="13"/>
      <c r="Z111" s="16">
        <v>1</v>
      </c>
      <c r="AA111" s="16"/>
      <c r="AB111" s="16"/>
      <c r="AC111" s="19">
        <v>1</v>
      </c>
      <c r="AD111" s="19"/>
      <c r="AE111" s="19"/>
      <c r="AF111" s="13">
        <v>1</v>
      </c>
      <c r="AG111" s="13"/>
      <c r="AH111" s="13"/>
      <c r="AI111" s="31">
        <v>1</v>
      </c>
      <c r="AJ111" s="31"/>
      <c r="AK111" s="31"/>
      <c r="AL111" s="19">
        <v>1</v>
      </c>
      <c r="AM111" s="19"/>
      <c r="AN111" s="19"/>
      <c r="AO111" s="32">
        <v>1</v>
      </c>
      <c r="AP111" s="32"/>
      <c r="AQ111" s="32"/>
      <c r="AR111" s="33">
        <v>1</v>
      </c>
      <c r="AS111" s="33"/>
      <c r="AT111" s="33"/>
      <c r="AU111" s="19">
        <v>1</v>
      </c>
      <c r="AV111" s="19"/>
      <c r="AW111" s="19"/>
      <c r="AX111" s="34">
        <f t="shared" si="17"/>
        <v>9</v>
      </c>
      <c r="AY111" s="34">
        <f t="shared" si="18"/>
        <v>0</v>
      </c>
      <c r="AZ111" s="34">
        <f t="shared" si="19"/>
        <v>0</v>
      </c>
      <c r="BA111" s="36">
        <f t="shared" si="20"/>
        <v>1</v>
      </c>
      <c r="BB111" s="77">
        <f>VLOOKUP(C111&amp;TEXT(D111,"00"),'House ridership'!$A$3:$M$438,13,0)</f>
        <v>26114</v>
      </c>
      <c r="BC111" s="77">
        <f>VLOOKUP($C111&amp;TEXT($D111,"00"),'House ridership'!$A$3:$M$438,3,0)</f>
        <v>1</v>
      </c>
      <c r="BD111" s="57">
        <v>1236</v>
      </c>
      <c r="BE111" s="57" t="s">
        <v>953</v>
      </c>
      <c r="BF111" s="57" t="s">
        <v>1224</v>
      </c>
      <c r="BG111" s="3"/>
      <c r="BH111" s="3"/>
      <c r="BI111" s="34"/>
      <c r="BJ111" s="3"/>
      <c r="BK111" s="76">
        <v>1</v>
      </c>
      <c r="BL111" s="76"/>
    </row>
    <row r="112" spans="1:64" ht="14" customHeight="1" x14ac:dyDescent="0.15">
      <c r="A112" s="3">
        <v>1</v>
      </c>
      <c r="B112" s="3">
        <v>6</v>
      </c>
      <c r="C112" s="3" t="s">
        <v>399</v>
      </c>
      <c r="D112" s="3">
        <v>12</v>
      </c>
      <c r="E112" s="3" t="s">
        <v>8</v>
      </c>
      <c r="F112" s="3" t="s">
        <v>654</v>
      </c>
      <c r="G112" s="3" t="s">
        <v>197</v>
      </c>
      <c r="H112" s="3">
        <v>2014</v>
      </c>
      <c r="I112" s="11">
        <v>0.65</v>
      </c>
      <c r="J112" s="11">
        <v>0.64300000000000002</v>
      </c>
      <c r="K112" s="28"/>
      <c r="L112" s="29"/>
      <c r="M112" s="29"/>
      <c r="N112" s="29"/>
      <c r="O112" s="28"/>
      <c r="P112" s="29"/>
      <c r="Q112" s="29"/>
      <c r="R112" s="28"/>
      <c r="S112" s="29"/>
      <c r="T112" s="28"/>
      <c r="U112" s="3"/>
      <c r="V112" s="3"/>
      <c r="W112" s="13">
        <v>1</v>
      </c>
      <c r="X112" s="13"/>
      <c r="Y112" s="13"/>
      <c r="Z112" s="16">
        <v>1</v>
      </c>
      <c r="AA112" s="16"/>
      <c r="AB112" s="16"/>
      <c r="AC112" s="19">
        <v>1</v>
      </c>
      <c r="AD112" s="19"/>
      <c r="AE112" s="19"/>
      <c r="AF112" s="13">
        <v>1</v>
      </c>
      <c r="AG112" s="13"/>
      <c r="AH112" s="13"/>
      <c r="AI112" s="31">
        <v>1</v>
      </c>
      <c r="AJ112" s="31"/>
      <c r="AK112" s="31"/>
      <c r="AL112" s="19">
        <v>1</v>
      </c>
      <c r="AM112" s="19"/>
      <c r="AN112" s="19"/>
      <c r="AO112" s="32">
        <v>1</v>
      </c>
      <c r="AP112" s="32"/>
      <c r="AQ112" s="32"/>
      <c r="AR112" s="33">
        <v>1</v>
      </c>
      <c r="AS112" s="33"/>
      <c r="AT112" s="33"/>
      <c r="AU112" s="19">
        <v>1</v>
      </c>
      <c r="AV112" s="19"/>
      <c r="AW112" s="19"/>
      <c r="AX112" s="34">
        <f t="shared" si="17"/>
        <v>9</v>
      </c>
      <c r="AY112" s="34">
        <f t="shared" si="18"/>
        <v>0</v>
      </c>
      <c r="AZ112" s="34">
        <f t="shared" si="19"/>
        <v>0</v>
      </c>
      <c r="BA112" s="36">
        <f t="shared" si="20"/>
        <v>1</v>
      </c>
      <c r="BB112" s="77">
        <f>VLOOKUP(C112&amp;TEXT(D112,"00"),'House ridership'!$A$3:$M$438,13,0)</f>
        <v>193427</v>
      </c>
      <c r="BC112" s="77">
        <f>VLOOKUP($C112&amp;TEXT($D112,"00"),'House ridership'!$A$3:$M$438,3,0)</f>
        <v>4</v>
      </c>
      <c r="BD112" s="57">
        <v>116</v>
      </c>
      <c r="BE112" s="57" t="s">
        <v>951</v>
      </c>
      <c r="BF112" s="57" t="s">
        <v>1227</v>
      </c>
      <c r="BG112" s="3"/>
      <c r="BH112" s="3"/>
      <c r="BI112" s="34"/>
      <c r="BJ112" s="3"/>
      <c r="BK112" s="76">
        <v>1</v>
      </c>
      <c r="BL112" s="76"/>
    </row>
    <row r="113" spans="1:64" ht="14" customHeight="1" x14ac:dyDescent="0.15">
      <c r="A113" s="3">
        <v>1</v>
      </c>
      <c r="B113" s="3">
        <v>6</v>
      </c>
      <c r="C113" s="3" t="s">
        <v>399</v>
      </c>
      <c r="D113" s="3">
        <v>13</v>
      </c>
      <c r="E113" s="3" t="s">
        <v>8</v>
      </c>
      <c r="F113" s="3" t="s">
        <v>414</v>
      </c>
      <c r="G113" s="3" t="s">
        <v>10</v>
      </c>
      <c r="H113" s="3">
        <v>1964</v>
      </c>
      <c r="I113" s="11">
        <v>0.79700000000000004</v>
      </c>
      <c r="J113" s="11">
        <v>0.77100000000000002</v>
      </c>
      <c r="K113" s="13">
        <v>1</v>
      </c>
      <c r="L113" s="14"/>
      <c r="M113" s="14"/>
      <c r="N113" s="16">
        <v>1</v>
      </c>
      <c r="O113" s="17"/>
      <c r="P113" s="17"/>
      <c r="Q113" s="19">
        <v>1</v>
      </c>
      <c r="R113" s="20"/>
      <c r="S113" s="20"/>
      <c r="T113" s="3">
        <f>K113+N113+Q113</f>
        <v>3</v>
      </c>
      <c r="U113" s="3">
        <f>L113+O113+R113</f>
        <v>0</v>
      </c>
      <c r="V113" s="3">
        <f>M113+P113+S113</f>
        <v>0</v>
      </c>
      <c r="W113" s="13">
        <v>1</v>
      </c>
      <c r="X113" s="13"/>
      <c r="Y113" s="13"/>
      <c r="Z113" s="16">
        <v>1</v>
      </c>
      <c r="AA113" s="16"/>
      <c r="AB113" s="16"/>
      <c r="AC113" s="19">
        <v>1</v>
      </c>
      <c r="AD113" s="19"/>
      <c r="AE113" s="19"/>
      <c r="AF113" s="13">
        <v>1</v>
      </c>
      <c r="AG113" s="13"/>
      <c r="AH113" s="13"/>
      <c r="AI113" s="31">
        <v>1</v>
      </c>
      <c r="AJ113" s="31"/>
      <c r="AK113" s="31"/>
      <c r="AL113" s="19">
        <v>1</v>
      </c>
      <c r="AM113" s="19"/>
      <c r="AN113" s="19"/>
      <c r="AO113" s="32">
        <v>1</v>
      </c>
      <c r="AP113" s="32"/>
      <c r="AQ113" s="32"/>
      <c r="AR113" s="33">
        <v>1</v>
      </c>
      <c r="AS113" s="33"/>
      <c r="AT113" s="33"/>
      <c r="AU113" s="19">
        <v>1</v>
      </c>
      <c r="AV113" s="19"/>
      <c r="AW113" s="19"/>
      <c r="AX113" s="34">
        <f t="shared" si="17"/>
        <v>9</v>
      </c>
      <c r="AY113" s="34">
        <f t="shared" si="18"/>
        <v>0</v>
      </c>
      <c r="AZ113" s="34">
        <f t="shared" si="19"/>
        <v>0</v>
      </c>
      <c r="BA113" s="36">
        <f t="shared" si="20"/>
        <v>1</v>
      </c>
      <c r="BB113" s="77">
        <f>VLOOKUP(C113&amp;TEXT(D113,"00"),'House ridership'!$A$3:$M$438,13,0)</f>
        <v>50281</v>
      </c>
      <c r="BC113" s="77">
        <f>VLOOKUP($C113&amp;TEXT($D113,"00"),'House ridership'!$A$3:$M$438,3,0)</f>
        <v>1</v>
      </c>
      <c r="BD113" s="57">
        <v>2426</v>
      </c>
      <c r="BE113" s="57" t="s">
        <v>967</v>
      </c>
      <c r="BF113" s="57" t="s">
        <v>1228</v>
      </c>
      <c r="BG113" s="3"/>
      <c r="BH113" s="3"/>
      <c r="BI113" s="34"/>
      <c r="BJ113" s="3"/>
      <c r="BK113" s="76">
        <v>1</v>
      </c>
      <c r="BL113" s="76"/>
    </row>
    <row r="114" spans="1:64" ht="14" customHeight="1" x14ac:dyDescent="0.15">
      <c r="A114" s="3">
        <v>1</v>
      </c>
      <c r="B114" s="3">
        <v>6</v>
      </c>
      <c r="C114" s="3" t="s">
        <v>399</v>
      </c>
      <c r="D114" s="3">
        <v>14</v>
      </c>
      <c r="E114" s="3" t="s">
        <v>8</v>
      </c>
      <c r="F114" s="3" t="s">
        <v>655</v>
      </c>
      <c r="G114" s="3" t="s">
        <v>656</v>
      </c>
      <c r="H114" s="3">
        <v>2014</v>
      </c>
      <c r="I114" s="11">
        <v>0.77700000000000002</v>
      </c>
      <c r="J114" s="11">
        <v>0.78500000000000003</v>
      </c>
      <c r="K114" s="28"/>
      <c r="L114" s="29"/>
      <c r="M114" s="29"/>
      <c r="N114" s="29"/>
      <c r="O114" s="28"/>
      <c r="P114" s="29"/>
      <c r="Q114" s="29"/>
      <c r="R114" s="28"/>
      <c r="S114" s="29"/>
      <c r="T114" s="28"/>
      <c r="U114" s="3"/>
      <c r="V114" s="3"/>
      <c r="W114" s="13">
        <v>1</v>
      </c>
      <c r="X114" s="13"/>
      <c r="Y114" s="13"/>
      <c r="Z114" s="16">
        <v>1</v>
      </c>
      <c r="AA114" s="16"/>
      <c r="AB114" s="16"/>
      <c r="AC114" s="19">
        <v>1</v>
      </c>
      <c r="AD114" s="19"/>
      <c r="AE114" s="19"/>
      <c r="AF114" s="13">
        <v>1</v>
      </c>
      <c r="AG114" s="13"/>
      <c r="AH114" s="13"/>
      <c r="AI114" s="31">
        <v>1</v>
      </c>
      <c r="AJ114" s="31"/>
      <c r="AK114" s="31"/>
      <c r="AL114" s="19">
        <v>1</v>
      </c>
      <c r="AM114" s="19"/>
      <c r="AN114" s="19"/>
      <c r="AO114" s="32">
        <v>1</v>
      </c>
      <c r="AP114" s="32"/>
      <c r="AQ114" s="32"/>
      <c r="AR114" s="33">
        <v>1</v>
      </c>
      <c r="AS114" s="33"/>
      <c r="AT114" s="33"/>
      <c r="AU114" s="19">
        <v>1</v>
      </c>
      <c r="AV114" s="19"/>
      <c r="AW114" s="19"/>
      <c r="AX114" s="34">
        <f t="shared" si="17"/>
        <v>9</v>
      </c>
      <c r="AY114" s="34">
        <f t="shared" si="18"/>
        <v>0</v>
      </c>
      <c r="AZ114" s="34">
        <f t="shared" si="19"/>
        <v>0</v>
      </c>
      <c r="BA114" s="36">
        <f t="shared" si="20"/>
        <v>1</v>
      </c>
      <c r="BB114" s="77">
        <f>VLOOKUP(C114&amp;TEXT(D114,"00"),'House ridership'!$A$3:$M$438,13,0)</f>
        <v>12870</v>
      </c>
      <c r="BC114" s="77">
        <f>VLOOKUP($C114&amp;TEXT($D114,"00"),'House ridership'!$A$3:$M$438,3,0)</f>
        <v>1</v>
      </c>
      <c r="BD114" s="57">
        <v>1213</v>
      </c>
      <c r="BE114" s="57" t="s">
        <v>953</v>
      </c>
      <c r="BF114" s="57" t="s">
        <v>1229</v>
      </c>
      <c r="BG114" s="3"/>
      <c r="BH114" s="3"/>
      <c r="BI114" s="34"/>
      <c r="BJ114" s="3"/>
      <c r="BK114" s="76">
        <v>1</v>
      </c>
      <c r="BL114" s="76"/>
    </row>
    <row r="115" spans="1:64" ht="14" customHeight="1" x14ac:dyDescent="0.15">
      <c r="A115" s="3">
        <v>1</v>
      </c>
      <c r="B115" s="3">
        <v>6</v>
      </c>
      <c r="C115" s="3" t="s">
        <v>415</v>
      </c>
      <c r="D115" s="3">
        <v>1</v>
      </c>
      <c r="E115" s="3" t="s">
        <v>8</v>
      </c>
      <c r="F115" s="3" t="s">
        <v>423</v>
      </c>
      <c r="G115" s="3" t="s">
        <v>88</v>
      </c>
      <c r="H115" s="3">
        <v>2006</v>
      </c>
      <c r="I115" s="11">
        <v>0.54300000000000004</v>
      </c>
      <c r="J115" s="11">
        <v>0.503</v>
      </c>
      <c r="K115" s="13">
        <v>1</v>
      </c>
      <c r="L115" s="14"/>
      <c r="M115" s="14"/>
      <c r="N115" s="16">
        <v>1</v>
      </c>
      <c r="O115" s="17"/>
      <c r="P115" s="17"/>
      <c r="Q115" s="19">
        <v>1</v>
      </c>
      <c r="R115" s="20"/>
      <c r="S115" s="20"/>
      <c r="T115" s="3">
        <f t="shared" ref="T115:T135" si="26">K115+N115+Q115</f>
        <v>3</v>
      </c>
      <c r="U115" s="3">
        <f t="shared" ref="U115:U135" si="27">L115+O115+R115</f>
        <v>0</v>
      </c>
      <c r="V115" s="3">
        <f t="shared" ref="V115:V135" si="28">M115+P115+S115</f>
        <v>0</v>
      </c>
      <c r="W115" s="13">
        <v>1</v>
      </c>
      <c r="X115" s="13"/>
      <c r="Y115" s="13"/>
      <c r="Z115" s="16">
        <v>1</v>
      </c>
      <c r="AA115" s="16"/>
      <c r="AB115" s="16"/>
      <c r="AC115" s="19">
        <v>1</v>
      </c>
      <c r="AD115" s="19"/>
      <c r="AE115" s="19"/>
      <c r="AF115" s="13">
        <v>1</v>
      </c>
      <c r="AG115" s="13"/>
      <c r="AH115" s="13"/>
      <c r="AI115" s="31">
        <v>1</v>
      </c>
      <c r="AJ115" s="31"/>
      <c r="AK115" s="31"/>
      <c r="AL115" s="19">
        <v>1</v>
      </c>
      <c r="AM115" s="19"/>
      <c r="AN115" s="19"/>
      <c r="AO115" s="32">
        <v>1</v>
      </c>
      <c r="AP115" s="32"/>
      <c r="AQ115" s="32"/>
      <c r="AR115" s="33">
        <v>1</v>
      </c>
      <c r="AS115" s="33"/>
      <c r="AT115" s="33"/>
      <c r="AU115" s="19">
        <v>1</v>
      </c>
      <c r="AV115" s="19"/>
      <c r="AW115" s="19"/>
      <c r="AX115" s="34">
        <f t="shared" si="17"/>
        <v>9</v>
      </c>
      <c r="AY115" s="34">
        <f t="shared" si="18"/>
        <v>0</v>
      </c>
      <c r="AZ115" s="34">
        <f t="shared" si="19"/>
        <v>0</v>
      </c>
      <c r="BA115" s="36">
        <f t="shared" si="20"/>
        <v>1</v>
      </c>
      <c r="BB115" s="77">
        <f>VLOOKUP(C115&amp;TEXT(D115,"00"),'House ridership'!$A$3:$M$438,13,0)</f>
        <v>18486</v>
      </c>
      <c r="BC115" s="77">
        <f>VLOOKUP($C115&amp;TEXT($D115,"00"),'House ridership'!$A$3:$M$438,3,0)</f>
        <v>1</v>
      </c>
      <c r="BD115" s="57">
        <v>2313</v>
      </c>
      <c r="BE115" s="57" t="s">
        <v>967</v>
      </c>
      <c r="BF115" s="57" t="s">
        <v>1230</v>
      </c>
      <c r="BG115" s="3"/>
      <c r="BH115" s="3"/>
      <c r="BI115" s="34"/>
      <c r="BJ115" s="3"/>
      <c r="BK115" s="76">
        <v>1</v>
      </c>
      <c r="BL115" s="76"/>
    </row>
    <row r="116" spans="1:64" ht="14" customHeight="1" x14ac:dyDescent="0.15">
      <c r="A116" s="3">
        <v>1</v>
      </c>
      <c r="B116" s="3">
        <v>6</v>
      </c>
      <c r="C116" s="3" t="s">
        <v>415</v>
      </c>
      <c r="D116" s="3">
        <v>4</v>
      </c>
      <c r="E116" s="3" t="s">
        <v>8</v>
      </c>
      <c r="F116" s="3" t="s">
        <v>425</v>
      </c>
      <c r="G116" s="3" t="s">
        <v>426</v>
      </c>
      <c r="H116" s="3">
        <v>2000</v>
      </c>
      <c r="I116" s="11">
        <v>0.61199999999999999</v>
      </c>
      <c r="J116" s="11">
        <v>0.57799999999999996</v>
      </c>
      <c r="K116" s="13">
        <v>1</v>
      </c>
      <c r="L116" s="14"/>
      <c r="M116" s="14"/>
      <c r="N116" s="16">
        <v>1</v>
      </c>
      <c r="O116" s="17"/>
      <c r="P116" s="17"/>
      <c r="Q116" s="19">
        <v>1</v>
      </c>
      <c r="R116" s="20"/>
      <c r="S116" s="20"/>
      <c r="T116" s="3">
        <f t="shared" si="26"/>
        <v>3</v>
      </c>
      <c r="U116" s="3">
        <f t="shared" si="27"/>
        <v>0</v>
      </c>
      <c r="V116" s="3">
        <f t="shared" si="28"/>
        <v>0</v>
      </c>
      <c r="W116" s="13">
        <v>1</v>
      </c>
      <c r="X116" s="13"/>
      <c r="Y116" s="13"/>
      <c r="Z116" s="16">
        <v>1</v>
      </c>
      <c r="AA116" s="16"/>
      <c r="AB116" s="16"/>
      <c r="AC116" s="19">
        <v>1</v>
      </c>
      <c r="AD116" s="19"/>
      <c r="AE116" s="19"/>
      <c r="AF116" s="13">
        <v>1</v>
      </c>
      <c r="AG116" s="13"/>
      <c r="AH116" s="13"/>
      <c r="AI116" s="31">
        <v>1</v>
      </c>
      <c r="AJ116" s="31"/>
      <c r="AK116" s="31"/>
      <c r="AL116" s="19">
        <v>1</v>
      </c>
      <c r="AM116" s="19"/>
      <c r="AN116" s="19"/>
      <c r="AO116" s="32">
        <v>1</v>
      </c>
      <c r="AP116" s="32"/>
      <c r="AQ116" s="32"/>
      <c r="AR116" s="33">
        <v>1</v>
      </c>
      <c r="AS116" s="33"/>
      <c r="AT116" s="33"/>
      <c r="AU116" s="19">
        <v>1</v>
      </c>
      <c r="AV116" s="19"/>
      <c r="AW116" s="19"/>
      <c r="AX116" s="34">
        <f t="shared" si="17"/>
        <v>9</v>
      </c>
      <c r="AY116" s="34">
        <f t="shared" si="18"/>
        <v>0</v>
      </c>
      <c r="AZ116" s="34">
        <f t="shared" si="19"/>
        <v>0</v>
      </c>
      <c r="BA116" s="36">
        <f t="shared" si="20"/>
        <v>1</v>
      </c>
      <c r="BB116" s="77">
        <f>VLOOKUP(C116&amp;TEXT(D116,"00"),'House ridership'!$A$3:$M$438,13,0)</f>
        <v>92155</v>
      </c>
      <c r="BC116" s="77">
        <f>VLOOKUP($C116&amp;TEXT($D116,"00"),'House ridership'!$A$3:$M$438,3,0)</f>
        <v>1</v>
      </c>
      <c r="BD116" s="57">
        <v>2256</v>
      </c>
      <c r="BE116" s="57" t="s">
        <v>967</v>
      </c>
      <c r="BF116" s="57" t="s">
        <v>1233</v>
      </c>
      <c r="BG116" s="3"/>
      <c r="BH116" s="3"/>
      <c r="BI116" s="34"/>
      <c r="BJ116" s="3"/>
      <c r="BK116" s="76">
        <v>1</v>
      </c>
      <c r="BL116" s="76"/>
    </row>
    <row r="117" spans="1:64" ht="14" customHeight="1" x14ac:dyDescent="0.15">
      <c r="A117" s="3">
        <v>1</v>
      </c>
      <c r="B117" s="3">
        <v>6</v>
      </c>
      <c r="C117" s="3" t="s">
        <v>415</v>
      </c>
      <c r="D117" s="3">
        <v>5</v>
      </c>
      <c r="E117" s="3" t="s">
        <v>8</v>
      </c>
      <c r="F117" s="3" t="s">
        <v>422</v>
      </c>
      <c r="G117" s="3" t="s">
        <v>139</v>
      </c>
      <c r="H117" s="3">
        <v>2006</v>
      </c>
      <c r="I117" s="11">
        <v>0.70899999999999996</v>
      </c>
      <c r="J117" s="11">
        <v>0.69099999999999995</v>
      </c>
      <c r="K117" s="14"/>
      <c r="L117" s="14"/>
      <c r="M117" s="13">
        <v>1</v>
      </c>
      <c r="N117" s="16">
        <v>1</v>
      </c>
      <c r="O117" s="17"/>
      <c r="P117" s="17"/>
      <c r="Q117" s="19">
        <v>1</v>
      </c>
      <c r="R117" s="20"/>
      <c r="S117" s="20"/>
      <c r="T117" s="3">
        <f t="shared" si="26"/>
        <v>2</v>
      </c>
      <c r="U117" s="3">
        <f t="shared" si="27"/>
        <v>0</v>
      </c>
      <c r="V117" s="3">
        <f t="shared" si="28"/>
        <v>1</v>
      </c>
      <c r="W117" s="13">
        <v>1</v>
      </c>
      <c r="X117" s="13"/>
      <c r="Y117" s="13"/>
      <c r="Z117" s="16">
        <v>1</v>
      </c>
      <c r="AA117" s="16"/>
      <c r="AB117" s="16"/>
      <c r="AC117" s="19">
        <v>1</v>
      </c>
      <c r="AD117" s="19"/>
      <c r="AE117" s="19"/>
      <c r="AF117" s="13">
        <v>1</v>
      </c>
      <c r="AG117" s="13"/>
      <c r="AH117" s="13"/>
      <c r="AI117" s="31">
        <v>1</v>
      </c>
      <c r="AJ117" s="31"/>
      <c r="AK117" s="31"/>
      <c r="AL117" s="19">
        <v>1</v>
      </c>
      <c r="AM117" s="19"/>
      <c r="AN117" s="19"/>
      <c r="AO117" s="32">
        <v>1</v>
      </c>
      <c r="AP117" s="32"/>
      <c r="AQ117" s="32"/>
      <c r="AR117" s="33">
        <v>1</v>
      </c>
      <c r="AS117" s="33"/>
      <c r="AT117" s="33"/>
      <c r="AU117" s="19">
        <v>1</v>
      </c>
      <c r="AV117" s="19"/>
      <c r="AW117" s="19"/>
      <c r="AX117" s="34">
        <f t="shared" si="17"/>
        <v>9</v>
      </c>
      <c r="AY117" s="34">
        <f t="shared" si="18"/>
        <v>0</v>
      </c>
      <c r="AZ117" s="34">
        <f t="shared" si="19"/>
        <v>0</v>
      </c>
      <c r="BA117" s="36">
        <f t="shared" si="20"/>
        <v>1</v>
      </c>
      <c r="BB117" s="77">
        <f>VLOOKUP(C117&amp;TEXT(D117,"00"),'House ridership'!$A$3:$M$438,13,0)</f>
        <v>0</v>
      </c>
      <c r="BC117" s="77">
        <f>VLOOKUP($C117&amp;TEXT($D117,"00"),'House ridership'!$A$3:$M$438,3,0)</f>
        <v>0</v>
      </c>
      <c r="BD117" s="57">
        <v>2263</v>
      </c>
      <c r="BE117" s="57" t="s">
        <v>967</v>
      </c>
      <c r="BF117" s="57" t="s">
        <v>1234</v>
      </c>
      <c r="BG117" s="3"/>
      <c r="BH117" s="3"/>
      <c r="BI117" s="34"/>
      <c r="BJ117" s="3"/>
      <c r="BK117" s="76">
        <v>1</v>
      </c>
      <c r="BL117" s="76"/>
    </row>
    <row r="118" spans="1:64" ht="14" customHeight="1" x14ac:dyDescent="0.15">
      <c r="A118" s="3">
        <v>1</v>
      </c>
      <c r="B118" s="3">
        <v>6</v>
      </c>
      <c r="C118" s="3" t="s">
        <v>415</v>
      </c>
      <c r="D118" s="3">
        <v>7</v>
      </c>
      <c r="E118" s="3" t="s">
        <v>8</v>
      </c>
      <c r="F118" s="3" t="s">
        <v>420</v>
      </c>
      <c r="G118" s="3" t="s">
        <v>421</v>
      </c>
      <c r="H118" s="3">
        <v>1990</v>
      </c>
      <c r="I118" s="11">
        <v>0.54300000000000004</v>
      </c>
      <c r="J118" s="11">
        <v>0.52500000000000002</v>
      </c>
      <c r="K118" s="13">
        <v>1</v>
      </c>
      <c r="L118" s="14"/>
      <c r="M118" s="14"/>
      <c r="N118" s="17"/>
      <c r="O118" s="16">
        <v>1</v>
      </c>
      <c r="P118" s="17"/>
      <c r="Q118" s="20"/>
      <c r="R118" s="19">
        <v>1</v>
      </c>
      <c r="S118" s="20"/>
      <c r="T118" s="3">
        <f t="shared" si="26"/>
        <v>1</v>
      </c>
      <c r="U118" s="3">
        <f t="shared" si="27"/>
        <v>2</v>
      </c>
      <c r="V118" s="3">
        <f t="shared" si="28"/>
        <v>0</v>
      </c>
      <c r="W118" s="13">
        <v>1</v>
      </c>
      <c r="X118" s="13"/>
      <c r="Y118" s="13"/>
      <c r="Z118" s="16">
        <v>1</v>
      </c>
      <c r="AA118" s="16"/>
      <c r="AB118" s="16"/>
      <c r="AC118" s="19">
        <v>1</v>
      </c>
      <c r="AD118" s="19"/>
      <c r="AE118" s="19"/>
      <c r="AF118" s="13">
        <v>1</v>
      </c>
      <c r="AG118" s="13"/>
      <c r="AH118" s="13"/>
      <c r="AI118" s="31">
        <v>1</v>
      </c>
      <c r="AJ118" s="31"/>
      <c r="AK118" s="31"/>
      <c r="AL118" s="19">
        <v>1</v>
      </c>
      <c r="AM118" s="19"/>
      <c r="AN118" s="19"/>
      <c r="AO118" s="32">
        <v>1</v>
      </c>
      <c r="AP118" s="32"/>
      <c r="AQ118" s="32"/>
      <c r="AR118" s="33">
        <v>1</v>
      </c>
      <c r="AS118" s="33"/>
      <c r="AT118" s="33"/>
      <c r="AU118" s="19">
        <v>1</v>
      </c>
      <c r="AV118" s="19"/>
      <c r="AW118" s="19"/>
      <c r="AX118" s="34">
        <f t="shared" si="17"/>
        <v>9</v>
      </c>
      <c r="AY118" s="34">
        <f t="shared" si="18"/>
        <v>0</v>
      </c>
      <c r="AZ118" s="34">
        <f t="shared" si="19"/>
        <v>0</v>
      </c>
      <c r="BA118" s="36">
        <f t="shared" si="20"/>
        <v>1</v>
      </c>
      <c r="BB118" s="77">
        <f>VLOOKUP(C118&amp;TEXT(D118,"00"),'House ridership'!$A$3:$M$438,13,0)</f>
        <v>10650</v>
      </c>
      <c r="BC118" s="77">
        <f>VLOOKUP($C118&amp;TEXT($D118,"00"),'House ridership'!$A$3:$M$438,3,0)</f>
        <v>2</v>
      </c>
      <c r="BD118" s="57">
        <v>2204</v>
      </c>
      <c r="BE118" s="57" t="s">
        <v>967</v>
      </c>
      <c r="BF118" s="57" t="s">
        <v>1236</v>
      </c>
      <c r="BG118" s="3"/>
      <c r="BH118" s="3"/>
      <c r="BI118" s="34"/>
      <c r="BJ118" s="3"/>
      <c r="BK118" s="76">
        <v>1</v>
      </c>
      <c r="BL118" s="76"/>
    </row>
    <row r="119" spans="1:64" ht="14" customHeight="1" x14ac:dyDescent="0.15">
      <c r="A119" s="3">
        <v>1</v>
      </c>
      <c r="B119" s="3">
        <v>6</v>
      </c>
      <c r="C119" s="3" t="s">
        <v>415</v>
      </c>
      <c r="D119" s="3">
        <v>8</v>
      </c>
      <c r="E119" s="3" t="s">
        <v>8</v>
      </c>
      <c r="F119" s="3" t="s">
        <v>424</v>
      </c>
      <c r="G119" s="3" t="s">
        <v>290</v>
      </c>
      <c r="H119" s="3">
        <v>2012</v>
      </c>
      <c r="I119" s="11">
        <v>0.48499999999999999</v>
      </c>
      <c r="J119" s="11">
        <v>0.502</v>
      </c>
      <c r="K119" s="13">
        <v>1</v>
      </c>
      <c r="L119" s="14"/>
      <c r="M119" s="14"/>
      <c r="N119" s="16">
        <v>1</v>
      </c>
      <c r="O119" s="17"/>
      <c r="P119" s="17"/>
      <c r="Q119" s="19">
        <v>1</v>
      </c>
      <c r="R119" s="20"/>
      <c r="S119" s="20"/>
      <c r="T119" s="3">
        <f t="shared" si="26"/>
        <v>3</v>
      </c>
      <c r="U119" s="3">
        <f t="shared" si="27"/>
        <v>0</v>
      </c>
      <c r="V119" s="3">
        <f t="shared" si="28"/>
        <v>0</v>
      </c>
      <c r="W119" s="13">
        <v>1</v>
      </c>
      <c r="X119" s="13"/>
      <c r="Y119" s="13"/>
      <c r="Z119" s="16">
        <v>1</v>
      </c>
      <c r="AA119" s="16"/>
      <c r="AB119" s="16"/>
      <c r="AC119" s="19">
        <v>1</v>
      </c>
      <c r="AD119" s="19"/>
      <c r="AE119" s="19"/>
      <c r="AF119" s="13">
        <v>1</v>
      </c>
      <c r="AG119" s="13"/>
      <c r="AH119" s="13"/>
      <c r="AI119" s="31">
        <v>1</v>
      </c>
      <c r="AJ119" s="31"/>
      <c r="AK119" s="31"/>
      <c r="AL119" s="19">
        <v>1</v>
      </c>
      <c r="AM119" s="19"/>
      <c r="AN119" s="19"/>
      <c r="AO119" s="32">
        <v>1</v>
      </c>
      <c r="AP119" s="32"/>
      <c r="AQ119" s="32"/>
      <c r="AR119" s="33">
        <v>1</v>
      </c>
      <c r="AS119" s="33"/>
      <c r="AT119" s="33"/>
      <c r="AU119" s="19">
        <v>1</v>
      </c>
      <c r="AV119" s="19"/>
      <c r="AW119" s="19"/>
      <c r="AX119" s="34">
        <f t="shared" si="17"/>
        <v>9</v>
      </c>
      <c r="AY119" s="34">
        <f t="shared" si="18"/>
        <v>0</v>
      </c>
      <c r="AZ119" s="34">
        <f t="shared" si="19"/>
        <v>0</v>
      </c>
      <c r="BA119" s="36">
        <f t="shared" si="20"/>
        <v>1</v>
      </c>
      <c r="BB119" s="77">
        <f>VLOOKUP(C119&amp;TEXT(D119,"00"),'House ridership'!$A$3:$M$438,13,0)</f>
        <v>0</v>
      </c>
      <c r="BC119" s="77">
        <f>VLOOKUP($C119&amp;TEXT($D119,"00"),'House ridership'!$A$3:$M$438,3,0)</f>
        <v>0</v>
      </c>
      <c r="BD119" s="57">
        <v>2366</v>
      </c>
      <c r="BE119" s="57" t="s">
        <v>967</v>
      </c>
      <c r="BF119" s="57" t="s">
        <v>1237</v>
      </c>
      <c r="BG119" s="3"/>
      <c r="BH119" s="3"/>
      <c r="BI119" s="34"/>
      <c r="BJ119" s="3"/>
      <c r="BK119" s="76">
        <v>1</v>
      </c>
      <c r="BL119" s="76"/>
    </row>
    <row r="120" spans="1:64" ht="14" customHeight="1" x14ac:dyDescent="0.15">
      <c r="A120" s="3">
        <v>1</v>
      </c>
      <c r="B120" s="3">
        <v>6</v>
      </c>
      <c r="C120" s="3" t="s">
        <v>427</v>
      </c>
      <c r="D120" s="3">
        <v>1</v>
      </c>
      <c r="E120" s="3" t="s">
        <v>8</v>
      </c>
      <c r="F120" s="3" t="s">
        <v>439</v>
      </c>
      <c r="G120" s="3" t="s">
        <v>440</v>
      </c>
      <c r="H120" s="3">
        <v>2000</v>
      </c>
      <c r="I120" s="11">
        <v>0.72899999999999998</v>
      </c>
      <c r="J120" s="11">
        <v>0.755</v>
      </c>
      <c r="K120" s="13">
        <v>1</v>
      </c>
      <c r="L120" s="14"/>
      <c r="M120" s="14"/>
      <c r="N120" s="16">
        <v>1</v>
      </c>
      <c r="O120" s="17"/>
      <c r="P120" s="17"/>
      <c r="Q120" s="19">
        <v>1</v>
      </c>
      <c r="R120" s="20"/>
      <c r="S120" s="20"/>
      <c r="T120" s="3">
        <f t="shared" si="26"/>
        <v>3</v>
      </c>
      <c r="U120" s="3">
        <f t="shared" si="27"/>
        <v>0</v>
      </c>
      <c r="V120" s="3">
        <f t="shared" si="28"/>
        <v>0</v>
      </c>
      <c r="W120" s="13">
        <v>1</v>
      </c>
      <c r="X120" s="13"/>
      <c r="Y120" s="13"/>
      <c r="Z120" s="16">
        <v>1</v>
      </c>
      <c r="AA120" s="16"/>
      <c r="AB120" s="16"/>
      <c r="AC120" s="19">
        <v>1</v>
      </c>
      <c r="AD120" s="19"/>
      <c r="AE120" s="19"/>
      <c r="AF120" s="13">
        <v>1</v>
      </c>
      <c r="AG120" s="13"/>
      <c r="AH120" s="13"/>
      <c r="AI120" s="31">
        <v>1</v>
      </c>
      <c r="AJ120" s="31"/>
      <c r="AK120" s="31"/>
      <c r="AL120" s="19">
        <v>1</v>
      </c>
      <c r="AM120" s="19"/>
      <c r="AN120" s="19"/>
      <c r="AO120" s="32">
        <v>1</v>
      </c>
      <c r="AP120" s="32"/>
      <c r="AQ120" s="32"/>
      <c r="AR120" s="33">
        <v>1</v>
      </c>
      <c r="AS120" s="33"/>
      <c r="AT120" s="33"/>
      <c r="AU120" s="19">
        <v>1</v>
      </c>
      <c r="AV120" s="19"/>
      <c r="AW120" s="19"/>
      <c r="AX120" s="34">
        <f t="shared" si="17"/>
        <v>9</v>
      </c>
      <c r="AY120" s="34">
        <f t="shared" si="18"/>
        <v>0</v>
      </c>
      <c r="AZ120" s="34">
        <f t="shared" si="19"/>
        <v>0</v>
      </c>
      <c r="BA120" s="36">
        <f t="shared" si="20"/>
        <v>1</v>
      </c>
      <c r="BB120" s="77">
        <f>VLOOKUP(C120&amp;TEXT(D120,"00"),'House ridership'!$A$3:$M$438,13,0)</f>
        <v>327899</v>
      </c>
      <c r="BC120" s="77">
        <f>VLOOKUP($C120&amp;TEXT($D120,"00"),'House ridership'!$A$3:$M$438,3,0)</f>
        <v>1</v>
      </c>
      <c r="BD120" s="57">
        <v>2428</v>
      </c>
      <c r="BE120" s="57" t="s">
        <v>967</v>
      </c>
      <c r="BF120" s="57" t="s">
        <v>1238</v>
      </c>
      <c r="BG120" s="3"/>
      <c r="BH120" s="3"/>
      <c r="BI120" s="34"/>
      <c r="BJ120" s="3"/>
      <c r="BK120" s="76">
        <v>1</v>
      </c>
      <c r="BL120" s="76"/>
    </row>
    <row r="121" spans="1:64" ht="14" customHeight="1" x14ac:dyDescent="0.15">
      <c r="A121" s="3">
        <v>1</v>
      </c>
      <c r="B121" s="3">
        <v>6</v>
      </c>
      <c r="C121" s="3" t="s">
        <v>443</v>
      </c>
      <c r="D121" s="3">
        <v>3</v>
      </c>
      <c r="E121" s="3" t="s">
        <v>8</v>
      </c>
      <c r="F121" s="3" t="s">
        <v>460</v>
      </c>
      <c r="G121" s="3" t="s">
        <v>456</v>
      </c>
      <c r="H121" s="3">
        <v>2012</v>
      </c>
      <c r="I121" s="11">
        <v>0.63900000000000001</v>
      </c>
      <c r="J121" s="11">
        <v>0.68600000000000005</v>
      </c>
      <c r="K121" s="13">
        <v>1</v>
      </c>
      <c r="L121" s="14"/>
      <c r="M121" s="14"/>
      <c r="N121" s="16">
        <v>1</v>
      </c>
      <c r="O121" s="17"/>
      <c r="P121" s="17"/>
      <c r="Q121" s="19">
        <v>1</v>
      </c>
      <c r="R121" s="20"/>
      <c r="S121" s="20"/>
      <c r="T121" s="3">
        <f t="shared" si="26"/>
        <v>3</v>
      </c>
      <c r="U121" s="3">
        <f t="shared" si="27"/>
        <v>0</v>
      </c>
      <c r="V121" s="3">
        <f t="shared" si="28"/>
        <v>0</v>
      </c>
      <c r="W121" s="13">
        <v>1</v>
      </c>
      <c r="X121" s="13"/>
      <c r="Y121" s="13"/>
      <c r="Z121" s="16">
        <v>1</v>
      </c>
      <c r="AA121" s="16"/>
      <c r="AB121" s="16"/>
      <c r="AC121" s="19">
        <v>1</v>
      </c>
      <c r="AD121" s="19"/>
      <c r="AE121" s="19"/>
      <c r="AF121" s="13">
        <v>1</v>
      </c>
      <c r="AG121" s="13"/>
      <c r="AH121" s="13"/>
      <c r="AI121" s="31">
        <v>1</v>
      </c>
      <c r="AJ121" s="31"/>
      <c r="AK121" s="31"/>
      <c r="AL121" s="19">
        <v>1</v>
      </c>
      <c r="AM121" s="19"/>
      <c r="AN121" s="19"/>
      <c r="AO121" s="32">
        <v>1</v>
      </c>
      <c r="AP121" s="32"/>
      <c r="AQ121" s="32"/>
      <c r="AR121" s="33">
        <v>1</v>
      </c>
      <c r="AS121" s="33"/>
      <c r="AT121" s="33"/>
      <c r="AU121" s="19">
        <v>1</v>
      </c>
      <c r="AV121" s="19"/>
      <c r="AW121" s="19"/>
      <c r="AX121" s="34">
        <f t="shared" si="17"/>
        <v>9</v>
      </c>
      <c r="AY121" s="34">
        <f t="shared" si="18"/>
        <v>0</v>
      </c>
      <c r="AZ121" s="34">
        <f t="shared" si="19"/>
        <v>0</v>
      </c>
      <c r="BA121" s="36">
        <f t="shared" si="20"/>
        <v>1</v>
      </c>
      <c r="BB121" s="77">
        <f>VLOOKUP(C121&amp;TEXT(D121,"00"),'House ridership'!$A$3:$M$438,13,0)</f>
        <v>0</v>
      </c>
      <c r="BC121" s="77">
        <f>VLOOKUP($C121&amp;TEXT($D121,"00"),'House ridership'!$A$3:$M$438,3,0)</f>
        <v>0</v>
      </c>
      <c r="BD121" s="57">
        <v>133</v>
      </c>
      <c r="BE121" s="57" t="s">
        <v>951</v>
      </c>
      <c r="BF121" s="57" t="s">
        <v>1318</v>
      </c>
      <c r="BG121" s="3"/>
      <c r="BH121" s="3"/>
      <c r="BI121" s="34"/>
      <c r="BJ121" s="3"/>
      <c r="BK121" s="76">
        <v>1</v>
      </c>
      <c r="BL121" s="76"/>
    </row>
    <row r="122" spans="1:64" ht="14" customHeight="1" x14ac:dyDescent="0.15">
      <c r="A122" s="3">
        <v>1</v>
      </c>
      <c r="B122" s="3">
        <v>6</v>
      </c>
      <c r="C122" s="3" t="s">
        <v>443</v>
      </c>
      <c r="D122" s="3">
        <v>9</v>
      </c>
      <c r="E122" s="3" t="s">
        <v>8</v>
      </c>
      <c r="F122" s="3" t="s">
        <v>454</v>
      </c>
      <c r="G122" s="3" t="s">
        <v>455</v>
      </c>
      <c r="H122" s="3">
        <v>1982</v>
      </c>
      <c r="I122" s="11">
        <v>0.67700000000000005</v>
      </c>
      <c r="J122" s="11">
        <v>0.68700000000000006</v>
      </c>
      <c r="K122" s="13">
        <v>1</v>
      </c>
      <c r="L122" s="14"/>
      <c r="M122" s="14"/>
      <c r="N122" s="16">
        <v>1</v>
      </c>
      <c r="O122" s="17"/>
      <c r="P122" s="17"/>
      <c r="Q122" s="20"/>
      <c r="R122" s="20"/>
      <c r="S122" s="19">
        <v>1</v>
      </c>
      <c r="T122" s="3">
        <f t="shared" si="26"/>
        <v>2</v>
      </c>
      <c r="U122" s="3">
        <f t="shared" si="27"/>
        <v>0</v>
      </c>
      <c r="V122" s="3">
        <f t="shared" si="28"/>
        <v>1</v>
      </c>
      <c r="W122" s="13">
        <v>1</v>
      </c>
      <c r="X122" s="13"/>
      <c r="Y122" s="13"/>
      <c r="Z122" s="16">
        <v>1</v>
      </c>
      <c r="AA122" s="16"/>
      <c r="AB122" s="16"/>
      <c r="AC122" s="19">
        <v>1</v>
      </c>
      <c r="AD122" s="19"/>
      <c r="AE122" s="19"/>
      <c r="AF122" s="13">
        <v>1</v>
      </c>
      <c r="AG122" s="13"/>
      <c r="AH122" s="13"/>
      <c r="AI122" s="31">
        <v>1</v>
      </c>
      <c r="AJ122" s="31"/>
      <c r="AK122" s="31"/>
      <c r="AL122" s="19">
        <v>1</v>
      </c>
      <c r="AM122" s="19"/>
      <c r="AN122" s="19"/>
      <c r="AO122" s="32">
        <v>1</v>
      </c>
      <c r="AP122" s="32"/>
      <c r="AQ122" s="32"/>
      <c r="AR122" s="33">
        <v>1</v>
      </c>
      <c r="AS122" s="33"/>
      <c r="AT122" s="33"/>
      <c r="AU122" s="19">
        <v>1</v>
      </c>
      <c r="AV122" s="19"/>
      <c r="AW122" s="19"/>
      <c r="AX122" s="34">
        <f t="shared" si="17"/>
        <v>9</v>
      </c>
      <c r="AY122" s="34">
        <f t="shared" si="18"/>
        <v>0</v>
      </c>
      <c r="AZ122" s="34">
        <f t="shared" si="19"/>
        <v>0</v>
      </c>
      <c r="BA122" s="36">
        <f t="shared" si="20"/>
        <v>1</v>
      </c>
      <c r="BB122" s="77">
        <f>VLOOKUP(C122&amp;TEXT(D122,"00"),'House ridership'!$A$3:$M$438,13,0)</f>
        <v>64491</v>
      </c>
      <c r="BC122" s="77">
        <f>VLOOKUP($C122&amp;TEXT($D122,"00"),'House ridership'!$A$3:$M$438,3,0)</f>
        <v>2</v>
      </c>
      <c r="BD122" s="57">
        <v>2186</v>
      </c>
      <c r="BE122" s="57" t="s">
        <v>967</v>
      </c>
      <c r="BF122" s="57" t="s">
        <v>1324</v>
      </c>
      <c r="BG122" s="3"/>
      <c r="BH122" s="3"/>
      <c r="BI122" s="34"/>
      <c r="BJ122" s="3"/>
      <c r="BK122" s="76">
        <v>1</v>
      </c>
      <c r="BL122" s="76"/>
    </row>
    <row r="123" spans="1:64" ht="14" customHeight="1" x14ac:dyDescent="0.15">
      <c r="A123" s="3">
        <v>1</v>
      </c>
      <c r="B123" s="3">
        <v>6</v>
      </c>
      <c r="C123" s="3" t="s">
        <v>443</v>
      </c>
      <c r="D123" s="3">
        <v>10</v>
      </c>
      <c r="E123" s="3" t="s">
        <v>43</v>
      </c>
      <c r="F123" s="3" t="s">
        <v>451</v>
      </c>
      <c r="G123" s="3" t="s">
        <v>35</v>
      </c>
      <c r="H123" s="3">
        <v>2002</v>
      </c>
      <c r="I123" s="11">
        <v>0.65400000000000003</v>
      </c>
      <c r="J123" s="11">
        <v>0.64100000000000001</v>
      </c>
      <c r="K123" s="13">
        <v>1</v>
      </c>
      <c r="L123" s="14"/>
      <c r="M123" s="14"/>
      <c r="N123" s="16">
        <v>1</v>
      </c>
      <c r="O123" s="17"/>
      <c r="P123" s="17"/>
      <c r="Q123" s="20"/>
      <c r="R123" s="19">
        <v>1</v>
      </c>
      <c r="S123" s="20"/>
      <c r="T123" s="3">
        <f t="shared" si="26"/>
        <v>2</v>
      </c>
      <c r="U123" s="3">
        <f t="shared" si="27"/>
        <v>1</v>
      </c>
      <c r="V123" s="3">
        <f t="shared" si="28"/>
        <v>0</v>
      </c>
      <c r="W123" s="13">
        <v>1</v>
      </c>
      <c r="X123" s="13"/>
      <c r="Y123" s="13"/>
      <c r="Z123" s="16">
        <v>1</v>
      </c>
      <c r="AA123" s="16"/>
      <c r="AB123" s="16"/>
      <c r="AC123" s="19">
        <v>1</v>
      </c>
      <c r="AD123" s="19"/>
      <c r="AE123" s="19"/>
      <c r="AF123" s="13">
        <v>1</v>
      </c>
      <c r="AG123" s="13"/>
      <c r="AH123" s="13"/>
      <c r="AI123" s="31">
        <v>1</v>
      </c>
      <c r="AJ123" s="31"/>
      <c r="AK123" s="31"/>
      <c r="AL123" s="19">
        <v>1</v>
      </c>
      <c r="AM123" s="19"/>
      <c r="AN123" s="19"/>
      <c r="AO123" s="32">
        <v>1</v>
      </c>
      <c r="AP123" s="32"/>
      <c r="AQ123" s="32"/>
      <c r="AR123" s="33">
        <v>1</v>
      </c>
      <c r="AS123" s="33"/>
      <c r="AT123" s="33"/>
      <c r="AU123" s="19">
        <v>1</v>
      </c>
      <c r="AV123" s="19"/>
      <c r="AW123" s="19"/>
      <c r="AX123" s="34">
        <f t="shared" si="17"/>
        <v>9</v>
      </c>
      <c r="AY123" s="34">
        <f t="shared" si="18"/>
        <v>0</v>
      </c>
      <c r="AZ123" s="34">
        <f t="shared" si="19"/>
        <v>0</v>
      </c>
      <c r="BA123" s="36">
        <f t="shared" si="20"/>
        <v>1</v>
      </c>
      <c r="BB123" s="77">
        <f>VLOOKUP(C123&amp;TEXT(D123,"00"),'House ridership'!$A$3:$M$438,13,0)</f>
        <v>0</v>
      </c>
      <c r="BC123" s="77">
        <f>VLOOKUP($C123&amp;TEXT($D123,"00"),'House ridership'!$A$3:$M$438,3,0)</f>
        <v>0</v>
      </c>
      <c r="BD123" s="57">
        <v>2368</v>
      </c>
      <c r="BE123" s="57" t="s">
        <v>967</v>
      </c>
      <c r="BF123" s="57" t="s">
        <v>1325</v>
      </c>
      <c r="BG123" s="3"/>
      <c r="BH123" s="3"/>
      <c r="BI123" s="34"/>
      <c r="BJ123" s="3"/>
      <c r="BK123" s="76">
        <v>1</v>
      </c>
      <c r="BL123" s="76"/>
    </row>
    <row r="124" spans="1:64" ht="14" customHeight="1" x14ac:dyDescent="0.15">
      <c r="A124" s="3">
        <v>1</v>
      </c>
      <c r="B124" s="3">
        <v>6</v>
      </c>
      <c r="C124" s="3" t="s">
        <v>443</v>
      </c>
      <c r="D124" s="3">
        <v>11</v>
      </c>
      <c r="E124" s="3" t="s">
        <v>8</v>
      </c>
      <c r="F124" s="3" t="s">
        <v>458</v>
      </c>
      <c r="G124" s="3" t="s">
        <v>459</v>
      </c>
      <c r="H124" s="3">
        <v>2006</v>
      </c>
      <c r="I124" s="11">
        <v>0.79200000000000004</v>
      </c>
      <c r="J124" s="11">
        <v>0.80300000000000005</v>
      </c>
      <c r="K124" s="13">
        <v>1</v>
      </c>
      <c r="L124" s="14"/>
      <c r="M124" s="14"/>
      <c r="N124" s="16">
        <v>1</v>
      </c>
      <c r="O124" s="17"/>
      <c r="P124" s="17"/>
      <c r="Q124" s="19">
        <v>1</v>
      </c>
      <c r="R124" s="20"/>
      <c r="S124" s="20"/>
      <c r="T124" s="3">
        <f t="shared" si="26"/>
        <v>3</v>
      </c>
      <c r="U124" s="3">
        <f t="shared" si="27"/>
        <v>0</v>
      </c>
      <c r="V124" s="3">
        <f t="shared" si="28"/>
        <v>0</v>
      </c>
      <c r="W124" s="13">
        <v>1</v>
      </c>
      <c r="X124" s="13"/>
      <c r="Y124" s="13"/>
      <c r="Z124" s="16">
        <v>1</v>
      </c>
      <c r="AA124" s="16"/>
      <c r="AB124" s="16"/>
      <c r="AC124" s="19">
        <v>1</v>
      </c>
      <c r="AD124" s="19"/>
      <c r="AE124" s="19"/>
      <c r="AF124" s="13">
        <v>1</v>
      </c>
      <c r="AG124" s="13"/>
      <c r="AH124" s="13"/>
      <c r="AI124" s="31">
        <v>1</v>
      </c>
      <c r="AJ124" s="31"/>
      <c r="AK124" s="31"/>
      <c r="AL124" s="19">
        <v>1</v>
      </c>
      <c r="AM124" s="19"/>
      <c r="AN124" s="19"/>
      <c r="AO124" s="32">
        <v>1</v>
      </c>
      <c r="AP124" s="32"/>
      <c r="AQ124" s="32"/>
      <c r="AR124" s="33">
        <v>1</v>
      </c>
      <c r="AS124" s="33"/>
      <c r="AT124" s="33"/>
      <c r="AU124" s="19">
        <v>1</v>
      </c>
      <c r="AV124" s="19"/>
      <c r="AW124" s="19"/>
      <c r="AX124" s="34">
        <f t="shared" si="17"/>
        <v>9</v>
      </c>
      <c r="AY124" s="34">
        <f t="shared" si="18"/>
        <v>0</v>
      </c>
      <c r="AZ124" s="34">
        <f t="shared" si="19"/>
        <v>0</v>
      </c>
      <c r="BA124" s="36">
        <f t="shared" si="20"/>
        <v>1</v>
      </c>
      <c r="BB124" s="77">
        <f>VLOOKUP(C124&amp;TEXT(D124,"00"),'House ridership'!$A$3:$M$438,13,0)</f>
        <v>47247</v>
      </c>
      <c r="BC124" s="77">
        <f>VLOOKUP($C124&amp;TEXT($D124,"00"),'House ridership'!$A$3:$M$438,3,0)</f>
        <v>2</v>
      </c>
      <c r="BD124" s="57">
        <v>2344</v>
      </c>
      <c r="BE124" s="57" t="s">
        <v>967</v>
      </c>
      <c r="BF124" s="57" t="s">
        <v>1326</v>
      </c>
      <c r="BG124" s="3"/>
      <c r="BH124" s="3"/>
      <c r="BI124" s="34"/>
      <c r="BJ124" s="3"/>
      <c r="BK124" s="76">
        <v>1</v>
      </c>
      <c r="BL124" s="76"/>
    </row>
    <row r="125" spans="1:64" ht="14" customHeight="1" x14ac:dyDescent="0.15">
      <c r="A125" s="3">
        <v>1</v>
      </c>
      <c r="B125" s="3">
        <v>6</v>
      </c>
      <c r="C125" s="3" t="s">
        <v>443</v>
      </c>
      <c r="D125" s="3">
        <v>13</v>
      </c>
      <c r="E125" s="3" t="s">
        <v>8</v>
      </c>
      <c r="F125" s="3" t="s">
        <v>457</v>
      </c>
      <c r="G125" s="3" t="s">
        <v>141</v>
      </c>
      <c r="H125" s="3">
        <v>2002</v>
      </c>
      <c r="I125" s="11">
        <v>0.68500000000000005</v>
      </c>
      <c r="J125" s="11">
        <v>0.67700000000000005</v>
      </c>
      <c r="K125" s="13">
        <v>1</v>
      </c>
      <c r="L125" s="14"/>
      <c r="M125" s="14"/>
      <c r="N125" s="16">
        <v>1</v>
      </c>
      <c r="O125" s="17"/>
      <c r="P125" s="17"/>
      <c r="Q125" s="19">
        <v>1</v>
      </c>
      <c r="R125" s="20"/>
      <c r="S125" s="20"/>
      <c r="T125" s="3">
        <f t="shared" si="26"/>
        <v>3</v>
      </c>
      <c r="U125" s="3">
        <f t="shared" si="27"/>
        <v>0</v>
      </c>
      <c r="V125" s="3">
        <f t="shared" si="28"/>
        <v>0</v>
      </c>
      <c r="W125" s="13">
        <v>1</v>
      </c>
      <c r="X125" s="13"/>
      <c r="Y125" s="13"/>
      <c r="Z125" s="16">
        <v>1</v>
      </c>
      <c r="AA125" s="16"/>
      <c r="AB125" s="16"/>
      <c r="AC125" s="19">
        <v>1</v>
      </c>
      <c r="AD125" s="19"/>
      <c r="AE125" s="19"/>
      <c r="AF125" s="13">
        <v>1</v>
      </c>
      <c r="AG125" s="13"/>
      <c r="AH125" s="13"/>
      <c r="AI125" s="31">
        <v>1</v>
      </c>
      <c r="AJ125" s="31"/>
      <c r="AK125" s="31"/>
      <c r="AL125" s="19">
        <v>1</v>
      </c>
      <c r="AM125" s="19"/>
      <c r="AN125" s="19"/>
      <c r="AO125" s="32">
        <v>1</v>
      </c>
      <c r="AP125" s="32"/>
      <c r="AQ125" s="32"/>
      <c r="AR125" s="33">
        <v>1</v>
      </c>
      <c r="AS125" s="33"/>
      <c r="AT125" s="33"/>
      <c r="AU125" s="19">
        <v>1</v>
      </c>
      <c r="AV125" s="19"/>
      <c r="AW125" s="19"/>
      <c r="AX125" s="34">
        <f t="shared" si="17"/>
        <v>9</v>
      </c>
      <c r="AY125" s="34">
        <f t="shared" si="18"/>
        <v>0</v>
      </c>
      <c r="AZ125" s="34">
        <f t="shared" si="19"/>
        <v>0</v>
      </c>
      <c r="BA125" s="36">
        <f t="shared" si="20"/>
        <v>1</v>
      </c>
      <c r="BB125" s="77">
        <f>VLOOKUP(C125&amp;TEXT(D125,"00"),'House ridership'!$A$3:$M$438,13,0)</f>
        <v>5191</v>
      </c>
      <c r="BC125" s="77">
        <f>VLOOKUP($C125&amp;TEXT($D125,"00"),'House ridership'!$A$3:$M$438,3,0)</f>
        <v>2</v>
      </c>
      <c r="BD125" s="57">
        <v>1126</v>
      </c>
      <c r="BE125" s="57" t="s">
        <v>953</v>
      </c>
      <c r="BF125" s="57" t="s">
        <v>1328</v>
      </c>
      <c r="BG125" s="3"/>
      <c r="BH125" s="3"/>
      <c r="BI125" s="34"/>
      <c r="BJ125" s="3"/>
      <c r="BK125" s="76">
        <v>1</v>
      </c>
      <c r="BL125" s="76"/>
    </row>
    <row r="126" spans="1:64" ht="14" customHeight="1" x14ac:dyDescent="0.15">
      <c r="A126" s="3">
        <v>1</v>
      </c>
      <c r="B126" s="3">
        <v>6</v>
      </c>
      <c r="C126" s="3" t="s">
        <v>443</v>
      </c>
      <c r="D126" s="3">
        <v>14</v>
      </c>
      <c r="E126" s="3" t="s">
        <v>43</v>
      </c>
      <c r="F126" s="3" t="s">
        <v>456</v>
      </c>
      <c r="G126" s="3" t="s">
        <v>92</v>
      </c>
      <c r="H126" s="3">
        <v>2012</v>
      </c>
      <c r="I126" s="11">
        <v>0.63300000000000001</v>
      </c>
      <c r="J126" s="11">
        <v>0.626</v>
      </c>
      <c r="K126" s="13">
        <v>1</v>
      </c>
      <c r="L126" s="14"/>
      <c r="M126" s="14"/>
      <c r="N126" s="16">
        <v>1</v>
      </c>
      <c r="O126" s="17"/>
      <c r="P126" s="17"/>
      <c r="Q126" s="20"/>
      <c r="R126" s="19">
        <v>1</v>
      </c>
      <c r="S126" s="20"/>
      <c r="T126" s="3">
        <f t="shared" si="26"/>
        <v>2</v>
      </c>
      <c r="U126" s="3">
        <f t="shared" si="27"/>
        <v>1</v>
      </c>
      <c r="V126" s="3">
        <f t="shared" si="28"/>
        <v>0</v>
      </c>
      <c r="W126" s="13">
        <v>1</v>
      </c>
      <c r="X126" s="13"/>
      <c r="Y126" s="13"/>
      <c r="Z126" s="16">
        <v>1</v>
      </c>
      <c r="AA126" s="16"/>
      <c r="AB126" s="16"/>
      <c r="AC126" s="19">
        <v>1</v>
      </c>
      <c r="AD126" s="19"/>
      <c r="AE126" s="19"/>
      <c r="AF126" s="13">
        <v>1</v>
      </c>
      <c r="AG126" s="13"/>
      <c r="AH126" s="13"/>
      <c r="AI126" s="31">
        <v>1</v>
      </c>
      <c r="AJ126" s="31"/>
      <c r="AK126" s="31"/>
      <c r="AL126" s="19">
        <v>1</v>
      </c>
      <c r="AM126" s="19"/>
      <c r="AN126" s="19"/>
      <c r="AO126" s="32">
        <v>1</v>
      </c>
      <c r="AP126" s="32"/>
      <c r="AQ126" s="32"/>
      <c r="AR126" s="33">
        <v>1</v>
      </c>
      <c r="AS126" s="33"/>
      <c r="AT126" s="33"/>
      <c r="AU126" s="19">
        <v>1</v>
      </c>
      <c r="AV126" s="19"/>
      <c r="AW126" s="19"/>
      <c r="AX126" s="34">
        <f t="shared" si="17"/>
        <v>9</v>
      </c>
      <c r="AY126" s="34">
        <f t="shared" si="18"/>
        <v>0</v>
      </c>
      <c r="AZ126" s="34">
        <f t="shared" si="19"/>
        <v>0</v>
      </c>
      <c r="BA126" s="36">
        <f t="shared" si="20"/>
        <v>1</v>
      </c>
      <c r="BB126" s="77">
        <f>VLOOKUP(C126&amp;TEXT(D126,"00"),'House ridership'!$A$3:$M$438,13,0)</f>
        <v>0</v>
      </c>
      <c r="BC126" s="77">
        <f>VLOOKUP($C126&amp;TEXT($D126,"00"),'House ridership'!$A$3:$M$438,3,0)</f>
        <v>0</v>
      </c>
      <c r="BD126" s="57">
        <v>1124</v>
      </c>
      <c r="BE126" s="57" t="s">
        <v>953</v>
      </c>
      <c r="BF126" s="57" t="s">
        <v>1329</v>
      </c>
      <c r="BG126" s="3"/>
      <c r="BH126" s="3"/>
      <c r="BI126" s="34"/>
      <c r="BJ126" s="3"/>
      <c r="BK126" s="76">
        <v>1</v>
      </c>
      <c r="BL126" s="76"/>
    </row>
    <row r="127" spans="1:64" ht="14" customHeight="1" x14ac:dyDescent="0.15">
      <c r="A127" s="3">
        <v>1</v>
      </c>
      <c r="B127" s="3">
        <v>6</v>
      </c>
      <c r="C127" s="3" t="s">
        <v>464</v>
      </c>
      <c r="D127" s="3">
        <v>2</v>
      </c>
      <c r="E127" s="3" t="s">
        <v>8</v>
      </c>
      <c r="F127" s="3" t="s">
        <v>469</v>
      </c>
      <c r="G127" s="3" t="s">
        <v>230</v>
      </c>
      <c r="H127" s="3">
        <v>2012</v>
      </c>
      <c r="I127" s="11">
        <v>0.68500000000000005</v>
      </c>
      <c r="J127" s="11">
        <v>0.68700000000000006</v>
      </c>
      <c r="K127" s="13">
        <v>1</v>
      </c>
      <c r="L127" s="14"/>
      <c r="M127" s="14"/>
      <c r="N127" s="16">
        <v>1</v>
      </c>
      <c r="O127" s="17"/>
      <c r="P127" s="17"/>
      <c r="Q127" s="20"/>
      <c r="R127" s="20"/>
      <c r="S127" s="19">
        <v>1</v>
      </c>
      <c r="T127" s="3">
        <f t="shared" si="26"/>
        <v>2</v>
      </c>
      <c r="U127" s="3">
        <f t="shared" si="27"/>
        <v>0</v>
      </c>
      <c r="V127" s="3">
        <f t="shared" si="28"/>
        <v>1</v>
      </c>
      <c r="W127" s="13">
        <v>1</v>
      </c>
      <c r="X127" s="13"/>
      <c r="Y127" s="13"/>
      <c r="Z127" s="16">
        <v>1</v>
      </c>
      <c r="AA127" s="16"/>
      <c r="AB127" s="16"/>
      <c r="AC127" s="19">
        <v>1</v>
      </c>
      <c r="AD127" s="19"/>
      <c r="AE127" s="19"/>
      <c r="AF127" s="13">
        <v>1</v>
      </c>
      <c r="AG127" s="13"/>
      <c r="AH127" s="13"/>
      <c r="AI127" s="31">
        <v>1</v>
      </c>
      <c r="AJ127" s="31"/>
      <c r="AK127" s="31"/>
      <c r="AL127" s="19">
        <v>1</v>
      </c>
      <c r="AM127" s="19"/>
      <c r="AN127" s="19"/>
      <c r="AO127" s="32">
        <v>1</v>
      </c>
      <c r="AP127" s="32"/>
      <c r="AQ127" s="32"/>
      <c r="AR127" s="33">
        <v>1</v>
      </c>
      <c r="AS127" s="33"/>
      <c r="AT127" s="33"/>
      <c r="AU127" s="19">
        <v>1</v>
      </c>
      <c r="AV127" s="19"/>
      <c r="AW127" s="19"/>
      <c r="AX127" s="34">
        <f t="shared" si="17"/>
        <v>9</v>
      </c>
      <c r="AY127" s="34">
        <f t="shared" si="18"/>
        <v>0</v>
      </c>
      <c r="AZ127" s="34">
        <f t="shared" si="19"/>
        <v>0</v>
      </c>
      <c r="BA127" s="36">
        <f t="shared" si="20"/>
        <v>1</v>
      </c>
      <c r="BB127" s="77">
        <f>VLOOKUP(C127&amp;TEXT(D127,"00"),'House ridership'!$A$3:$M$438,13,0)</f>
        <v>0</v>
      </c>
      <c r="BC127" s="77">
        <f>VLOOKUP($C127&amp;TEXT($D127,"00"),'House ridership'!$A$3:$M$438,3,0)</f>
        <v>0</v>
      </c>
      <c r="BD127" s="57">
        <v>1421</v>
      </c>
      <c r="BE127" s="57" t="s">
        <v>953</v>
      </c>
      <c r="BF127" s="57" t="s">
        <v>1441</v>
      </c>
      <c r="BG127" s="3"/>
      <c r="BH127" s="3"/>
      <c r="BI127" s="34"/>
      <c r="BJ127" s="3"/>
      <c r="BK127" s="76">
        <v>1</v>
      </c>
      <c r="BL127" s="76"/>
    </row>
    <row r="128" spans="1:64" ht="14" customHeight="1" x14ac:dyDescent="0.15">
      <c r="A128" s="3">
        <v>1</v>
      </c>
      <c r="B128" s="3">
        <v>6</v>
      </c>
      <c r="C128" s="3" t="s">
        <v>464</v>
      </c>
      <c r="D128" s="3">
        <v>3</v>
      </c>
      <c r="E128" s="3" t="s">
        <v>8</v>
      </c>
      <c r="F128" s="3" t="s">
        <v>472</v>
      </c>
      <c r="G128" s="3" t="s">
        <v>182</v>
      </c>
      <c r="H128" s="3">
        <v>1996</v>
      </c>
      <c r="I128" s="11">
        <v>0.56699999999999995</v>
      </c>
      <c r="J128" s="11">
        <v>0.98899999999999999</v>
      </c>
      <c r="K128" s="13">
        <v>1</v>
      </c>
      <c r="L128" s="14"/>
      <c r="M128" s="14"/>
      <c r="N128" s="16">
        <v>1</v>
      </c>
      <c r="O128" s="17"/>
      <c r="P128" s="17"/>
      <c r="Q128" s="19">
        <v>1</v>
      </c>
      <c r="R128" s="20"/>
      <c r="S128" s="20"/>
      <c r="T128" s="3">
        <f t="shared" si="26"/>
        <v>3</v>
      </c>
      <c r="U128" s="3">
        <f t="shared" si="27"/>
        <v>0</v>
      </c>
      <c r="V128" s="3">
        <f t="shared" si="28"/>
        <v>0</v>
      </c>
      <c r="W128" s="13">
        <v>1</v>
      </c>
      <c r="X128" s="13"/>
      <c r="Y128" s="13"/>
      <c r="Z128" s="16">
        <v>1</v>
      </c>
      <c r="AA128" s="16"/>
      <c r="AB128" s="16"/>
      <c r="AC128" s="19">
        <v>1</v>
      </c>
      <c r="AD128" s="19"/>
      <c r="AE128" s="19"/>
      <c r="AF128" s="13">
        <v>1</v>
      </c>
      <c r="AG128" s="13"/>
      <c r="AH128" s="13"/>
      <c r="AI128" s="31">
        <v>1</v>
      </c>
      <c r="AJ128" s="31"/>
      <c r="AK128" s="31"/>
      <c r="AL128" s="19">
        <v>1</v>
      </c>
      <c r="AM128" s="19"/>
      <c r="AN128" s="19"/>
      <c r="AO128" s="32">
        <v>1</v>
      </c>
      <c r="AP128" s="32"/>
      <c r="AQ128" s="32"/>
      <c r="AR128" s="33">
        <v>1</v>
      </c>
      <c r="AS128" s="33"/>
      <c r="AT128" s="33"/>
      <c r="AU128" s="19">
        <v>1</v>
      </c>
      <c r="AV128" s="19"/>
      <c r="AW128" s="19"/>
      <c r="AX128" s="34">
        <f t="shared" si="17"/>
        <v>9</v>
      </c>
      <c r="AY128" s="34">
        <f t="shared" si="18"/>
        <v>0</v>
      </c>
      <c r="AZ128" s="34">
        <f t="shared" si="19"/>
        <v>0</v>
      </c>
      <c r="BA128" s="36">
        <f t="shared" si="20"/>
        <v>1</v>
      </c>
      <c r="BB128" s="77">
        <f>VLOOKUP(C128&amp;TEXT(D128,"00"),'House ridership'!$A$3:$M$438,13,0)</f>
        <v>38793</v>
      </c>
      <c r="BC128" s="77">
        <f>VLOOKUP($C128&amp;TEXT($D128,"00"),'House ridership'!$A$3:$M$438,3,0)</f>
        <v>2</v>
      </c>
      <c r="BD128" s="57">
        <v>1502</v>
      </c>
      <c r="BE128" s="57" t="s">
        <v>953</v>
      </c>
      <c r="BF128" s="57" t="s">
        <v>1442</v>
      </c>
      <c r="BG128" s="3"/>
      <c r="BH128" s="3"/>
      <c r="BI128" s="34"/>
      <c r="BJ128" s="3"/>
      <c r="BK128" s="76">
        <v>1</v>
      </c>
      <c r="BL128" s="76"/>
    </row>
    <row r="129" spans="1:64" ht="14" customHeight="1" x14ac:dyDescent="0.15">
      <c r="A129" s="3">
        <v>1</v>
      </c>
      <c r="B129" s="3">
        <v>6</v>
      </c>
      <c r="C129" s="3" t="s">
        <v>464</v>
      </c>
      <c r="D129" s="3">
        <v>4</v>
      </c>
      <c r="E129" s="3" t="s">
        <v>8</v>
      </c>
      <c r="F129" s="3" t="s">
        <v>470</v>
      </c>
      <c r="G129" s="3" t="s">
        <v>471</v>
      </c>
      <c r="H129" s="3">
        <v>2004</v>
      </c>
      <c r="I129" s="11">
        <v>0.70299999999999996</v>
      </c>
      <c r="J129" s="11">
        <v>0.76700000000000002</v>
      </c>
      <c r="K129" s="13">
        <v>1</v>
      </c>
      <c r="L129" s="14"/>
      <c r="M129" s="14"/>
      <c r="N129" s="16">
        <v>1</v>
      </c>
      <c r="O129" s="17"/>
      <c r="P129" s="17"/>
      <c r="Q129" s="19">
        <v>1</v>
      </c>
      <c r="R129" s="20"/>
      <c r="S129" s="20"/>
      <c r="T129" s="3">
        <f t="shared" si="26"/>
        <v>3</v>
      </c>
      <c r="U129" s="3">
        <f t="shared" si="27"/>
        <v>0</v>
      </c>
      <c r="V129" s="3">
        <f t="shared" si="28"/>
        <v>0</v>
      </c>
      <c r="W129" s="13">
        <v>1</v>
      </c>
      <c r="X129" s="13"/>
      <c r="Y129" s="13"/>
      <c r="Z129" s="16">
        <v>1</v>
      </c>
      <c r="AA129" s="16"/>
      <c r="AB129" s="16"/>
      <c r="AC129" s="19">
        <v>1</v>
      </c>
      <c r="AD129" s="19"/>
      <c r="AE129" s="19"/>
      <c r="AF129" s="13">
        <v>1</v>
      </c>
      <c r="AG129" s="13"/>
      <c r="AH129" s="13"/>
      <c r="AI129" s="31">
        <v>1</v>
      </c>
      <c r="AJ129" s="31"/>
      <c r="AK129" s="31"/>
      <c r="AL129" s="19">
        <v>1</v>
      </c>
      <c r="AM129" s="19"/>
      <c r="AN129" s="19"/>
      <c r="AO129" s="32">
        <v>1</v>
      </c>
      <c r="AP129" s="32"/>
      <c r="AQ129" s="32"/>
      <c r="AR129" s="33">
        <v>1</v>
      </c>
      <c r="AS129" s="33"/>
      <c r="AT129" s="33"/>
      <c r="AU129" s="19">
        <v>1</v>
      </c>
      <c r="AV129" s="19"/>
      <c r="AW129" s="19"/>
      <c r="AX129" s="34">
        <f t="shared" si="17"/>
        <v>9</v>
      </c>
      <c r="AY129" s="34">
        <f t="shared" si="18"/>
        <v>0</v>
      </c>
      <c r="AZ129" s="34">
        <f t="shared" si="19"/>
        <v>0</v>
      </c>
      <c r="BA129" s="36">
        <f t="shared" si="20"/>
        <v>1</v>
      </c>
      <c r="BB129" s="77">
        <f>VLOOKUP(C129&amp;TEXT(D129,"00"),'House ridership'!$A$3:$M$438,13,0)</f>
        <v>746952</v>
      </c>
      <c r="BC129" s="77">
        <f>VLOOKUP($C129&amp;TEXT($D129,"00"),'House ridership'!$A$3:$M$438,3,0)</f>
        <v>2</v>
      </c>
      <c r="BD129" s="57">
        <v>2252</v>
      </c>
      <c r="BE129" s="57" t="s">
        <v>967</v>
      </c>
      <c r="BF129" s="57" t="s">
        <v>1443</v>
      </c>
      <c r="BG129" s="3"/>
      <c r="BH129" s="3"/>
      <c r="BI129" s="34"/>
      <c r="BJ129" s="3"/>
      <c r="BK129" s="76">
        <v>1</v>
      </c>
      <c r="BL129" s="76"/>
    </row>
    <row r="130" spans="1:64" ht="14" customHeight="1" x14ac:dyDescent="0.15">
      <c r="A130" s="3">
        <v>1</v>
      </c>
      <c r="B130" s="3">
        <v>7</v>
      </c>
      <c r="C130" s="3" t="s">
        <v>473</v>
      </c>
      <c r="D130" s="3">
        <v>1</v>
      </c>
      <c r="E130" s="3" t="s">
        <v>8</v>
      </c>
      <c r="F130" s="3" t="s">
        <v>482</v>
      </c>
      <c r="G130" s="3" t="s">
        <v>483</v>
      </c>
      <c r="H130" s="3">
        <v>1996</v>
      </c>
      <c r="I130" s="11">
        <v>0.65700000000000003</v>
      </c>
      <c r="J130" s="11">
        <v>0.67900000000000005</v>
      </c>
      <c r="K130" s="13">
        <v>1</v>
      </c>
      <c r="L130" s="14"/>
      <c r="M130" s="14"/>
      <c r="N130" s="16">
        <v>1</v>
      </c>
      <c r="O130" s="17"/>
      <c r="P130" s="17"/>
      <c r="Q130" s="19">
        <v>1</v>
      </c>
      <c r="R130" s="20"/>
      <c r="S130" s="20"/>
      <c r="T130" s="3">
        <f t="shared" si="26"/>
        <v>3</v>
      </c>
      <c r="U130" s="3">
        <f t="shared" si="27"/>
        <v>0</v>
      </c>
      <c r="V130" s="3">
        <f t="shared" si="28"/>
        <v>0</v>
      </c>
      <c r="W130" s="13">
        <v>1</v>
      </c>
      <c r="X130" s="13"/>
      <c r="Y130" s="13"/>
      <c r="Z130" s="16">
        <v>1</v>
      </c>
      <c r="AA130" s="16"/>
      <c r="AB130" s="16"/>
      <c r="AC130" s="19">
        <v>1</v>
      </c>
      <c r="AD130" s="19"/>
      <c r="AE130" s="19"/>
      <c r="AF130" s="13">
        <v>1</v>
      </c>
      <c r="AG130" s="13"/>
      <c r="AH130" s="13"/>
      <c r="AI130" s="31">
        <v>1</v>
      </c>
      <c r="AJ130" s="31"/>
      <c r="AK130" s="31"/>
      <c r="AL130" s="19">
        <v>1</v>
      </c>
      <c r="AM130" s="19"/>
      <c r="AN130" s="19"/>
      <c r="AO130" s="32">
        <v>1</v>
      </c>
      <c r="AP130" s="32"/>
      <c r="AQ130" s="32"/>
      <c r="AR130" s="33">
        <v>1</v>
      </c>
      <c r="AS130" s="33"/>
      <c r="AT130" s="33"/>
      <c r="AU130" s="19">
        <v>1</v>
      </c>
      <c r="AV130" s="19"/>
      <c r="AW130" s="19"/>
      <c r="AX130" s="34">
        <f t="shared" si="17"/>
        <v>9</v>
      </c>
      <c r="AY130" s="34">
        <f t="shared" si="18"/>
        <v>0</v>
      </c>
      <c r="AZ130" s="34">
        <f t="shared" si="19"/>
        <v>0</v>
      </c>
      <c r="BA130" s="36">
        <f t="shared" si="20"/>
        <v>1</v>
      </c>
      <c r="BB130" s="77">
        <f>VLOOKUP(C130&amp;TEXT(D130,"00"),'House ridership'!$A$3:$M$438,13,0)</f>
        <v>136410</v>
      </c>
      <c r="BC130" s="77">
        <f>VLOOKUP($C130&amp;TEXT($D130,"00"),'House ridership'!$A$3:$M$438,3,0)</f>
        <v>1</v>
      </c>
      <c r="BD130" s="57">
        <v>2111</v>
      </c>
      <c r="BE130" s="57" t="s">
        <v>967</v>
      </c>
      <c r="BF130" s="57" t="s">
        <v>1093</v>
      </c>
      <c r="BG130" s="3"/>
      <c r="BH130" s="3"/>
      <c r="BI130" s="34"/>
      <c r="BJ130" s="3"/>
      <c r="BK130" s="76">
        <v>1</v>
      </c>
      <c r="BL130" s="76"/>
    </row>
    <row r="131" spans="1:64" ht="14" customHeight="1" x14ac:dyDescent="0.15">
      <c r="A131" s="3">
        <v>1</v>
      </c>
      <c r="B131" s="3">
        <v>7</v>
      </c>
      <c r="C131" s="3" t="s">
        <v>473</v>
      </c>
      <c r="D131" s="4">
        <v>7</v>
      </c>
      <c r="E131" s="3" t="s">
        <v>8</v>
      </c>
      <c r="F131" s="3" t="s">
        <v>481</v>
      </c>
      <c r="G131" s="3" t="s">
        <v>397</v>
      </c>
      <c r="H131" s="3">
        <v>2006</v>
      </c>
      <c r="I131" s="11">
        <v>0.54900000000000004</v>
      </c>
      <c r="J131" s="11">
        <v>0.55200000000000005</v>
      </c>
      <c r="K131" s="13">
        <v>1</v>
      </c>
      <c r="L131" s="14"/>
      <c r="M131" s="14"/>
      <c r="N131" s="16">
        <v>1</v>
      </c>
      <c r="O131" s="17"/>
      <c r="P131" s="17"/>
      <c r="Q131" s="19">
        <v>1</v>
      </c>
      <c r="R131" s="20"/>
      <c r="S131" s="20"/>
      <c r="T131" s="3">
        <f t="shared" si="26"/>
        <v>3</v>
      </c>
      <c r="U131" s="3">
        <f t="shared" si="27"/>
        <v>0</v>
      </c>
      <c r="V131" s="3">
        <f t="shared" si="28"/>
        <v>0</v>
      </c>
      <c r="W131" s="13">
        <v>1</v>
      </c>
      <c r="X131" s="13"/>
      <c r="Y131" s="13"/>
      <c r="Z131" s="16">
        <v>1</v>
      </c>
      <c r="AA131" s="16"/>
      <c r="AB131" s="16"/>
      <c r="AC131" s="19">
        <v>1</v>
      </c>
      <c r="AD131" s="19"/>
      <c r="AE131" s="19"/>
      <c r="AF131" s="13">
        <v>1</v>
      </c>
      <c r="AG131" s="13"/>
      <c r="AH131" s="13"/>
      <c r="AI131" s="31">
        <v>1</v>
      </c>
      <c r="AJ131" s="31"/>
      <c r="AK131" s="31"/>
      <c r="AL131" s="19">
        <v>1</v>
      </c>
      <c r="AM131" s="19"/>
      <c r="AN131" s="19"/>
      <c r="AO131" s="32">
        <v>1</v>
      </c>
      <c r="AP131" s="32"/>
      <c r="AQ131" s="32"/>
      <c r="AR131" s="33">
        <v>1</v>
      </c>
      <c r="AS131" s="33"/>
      <c r="AT131" s="33"/>
      <c r="AU131" s="19">
        <v>1</v>
      </c>
      <c r="AV131" s="19"/>
      <c r="AW131" s="19"/>
      <c r="AX131" s="34">
        <f t="shared" ref="AX131:AX194" si="29">W131+Z131+AC131+AF131+AI131+AL131+AO131+AR131+AU131</f>
        <v>9</v>
      </c>
      <c r="AY131" s="34">
        <f t="shared" ref="AY131:AY194" si="30">X131+AA131+AD131+AG131+AJ131+AM131+AP131+AS131+AV131</f>
        <v>0</v>
      </c>
      <c r="AZ131" s="34">
        <f t="shared" ref="AZ131:AZ194" si="31">Y131+AB131+AE131+AH131+AK131+AN131+AQ131+AT131+AW131</f>
        <v>0</v>
      </c>
      <c r="BA131" s="36">
        <f t="shared" ref="BA131:BA194" si="32">AX131/9</f>
        <v>1</v>
      </c>
      <c r="BB131" s="77">
        <f>VLOOKUP(C131&amp;TEXT(D131,"00"),'House ridership'!$A$3:$M$438,13,0)</f>
        <v>0</v>
      </c>
      <c r="BC131" s="77">
        <f>VLOOKUP($C131&amp;TEXT($D131,"00"),'House ridership'!$A$3:$M$438,3,0)</f>
        <v>0</v>
      </c>
      <c r="BD131" s="57">
        <v>1410</v>
      </c>
      <c r="BE131" s="57" t="s">
        <v>953</v>
      </c>
      <c r="BF131" s="57" t="s">
        <v>1099</v>
      </c>
      <c r="BG131" s="3"/>
      <c r="BH131" s="3"/>
      <c r="BI131" s="34"/>
      <c r="BJ131" s="3"/>
      <c r="BK131" s="76">
        <v>1</v>
      </c>
      <c r="BL131" s="76"/>
    </row>
    <row r="132" spans="1:64" ht="14" customHeight="1" x14ac:dyDescent="0.15">
      <c r="A132" s="3">
        <v>1</v>
      </c>
      <c r="B132" s="3">
        <v>7</v>
      </c>
      <c r="C132" s="3" t="s">
        <v>489</v>
      </c>
      <c r="D132" s="3">
        <v>1</v>
      </c>
      <c r="E132" s="3" t="s">
        <v>43</v>
      </c>
      <c r="F132" s="3" t="s">
        <v>492</v>
      </c>
      <c r="G132" s="3" t="s">
        <v>179</v>
      </c>
      <c r="H132" s="3">
        <v>2004</v>
      </c>
      <c r="I132" s="11">
        <v>0.69</v>
      </c>
      <c r="J132" s="11">
        <v>0.69499999999999995</v>
      </c>
      <c r="K132" s="13">
        <v>1</v>
      </c>
      <c r="L132" s="14"/>
      <c r="M132" s="14"/>
      <c r="N132" s="16">
        <v>1</v>
      </c>
      <c r="O132" s="17"/>
      <c r="P132" s="17"/>
      <c r="Q132" s="20"/>
      <c r="R132" s="19">
        <v>1</v>
      </c>
      <c r="S132" s="20"/>
      <c r="T132" s="3">
        <f t="shared" si="26"/>
        <v>2</v>
      </c>
      <c r="U132" s="3">
        <f t="shared" si="27"/>
        <v>1</v>
      </c>
      <c r="V132" s="3">
        <f t="shared" si="28"/>
        <v>0</v>
      </c>
      <c r="W132" s="13">
        <v>1</v>
      </c>
      <c r="X132" s="13"/>
      <c r="Y132" s="13"/>
      <c r="Z132" s="16">
        <v>1</v>
      </c>
      <c r="AA132" s="16"/>
      <c r="AB132" s="16"/>
      <c r="AC132" s="19">
        <v>1</v>
      </c>
      <c r="AD132" s="19"/>
      <c r="AE132" s="19"/>
      <c r="AF132" s="13">
        <v>1</v>
      </c>
      <c r="AG132" s="13"/>
      <c r="AH132" s="13"/>
      <c r="AI132" s="31">
        <v>1</v>
      </c>
      <c r="AJ132" s="31"/>
      <c r="AK132" s="31"/>
      <c r="AL132" s="19">
        <v>1</v>
      </c>
      <c r="AM132" s="19"/>
      <c r="AN132" s="19"/>
      <c r="AO132" s="32">
        <v>1</v>
      </c>
      <c r="AP132" s="32"/>
      <c r="AQ132" s="32"/>
      <c r="AR132" s="33">
        <v>1</v>
      </c>
      <c r="AS132" s="33"/>
      <c r="AT132" s="33"/>
      <c r="AU132" s="19">
        <v>1</v>
      </c>
      <c r="AV132" s="19"/>
      <c r="AW132" s="19"/>
      <c r="AX132" s="34">
        <f t="shared" si="29"/>
        <v>9</v>
      </c>
      <c r="AY132" s="34">
        <f t="shared" si="30"/>
        <v>0</v>
      </c>
      <c r="AZ132" s="34">
        <f t="shared" si="31"/>
        <v>0</v>
      </c>
      <c r="BA132" s="36">
        <f t="shared" si="32"/>
        <v>1</v>
      </c>
      <c r="BB132" s="77">
        <f>VLOOKUP(C132&amp;TEXT(D132,"00"),'House ridership'!$A$3:$M$438,13,0)</f>
        <v>14726</v>
      </c>
      <c r="BC132" s="77">
        <f>VLOOKUP($C132&amp;TEXT($D132,"00"),'House ridership'!$A$3:$M$438,3,0)</f>
        <v>1</v>
      </c>
      <c r="BD132" s="57">
        <v>1514</v>
      </c>
      <c r="BE132" s="57" t="s">
        <v>953</v>
      </c>
      <c r="BF132" s="57" t="s">
        <v>1265</v>
      </c>
      <c r="BG132" s="3"/>
      <c r="BH132" s="3"/>
      <c r="BI132" s="34"/>
      <c r="BJ132" s="3"/>
      <c r="BK132" s="76">
        <v>1</v>
      </c>
      <c r="BL132" s="76"/>
    </row>
    <row r="133" spans="1:64" ht="14" customHeight="1" x14ac:dyDescent="0.15">
      <c r="A133" s="3">
        <v>1</v>
      </c>
      <c r="B133" s="3">
        <v>7</v>
      </c>
      <c r="C133" s="3" t="s">
        <v>493</v>
      </c>
      <c r="D133" s="3">
        <v>1</v>
      </c>
      <c r="E133" s="3" t="s">
        <v>8</v>
      </c>
      <c r="F133" s="3" t="s">
        <v>495</v>
      </c>
      <c r="G133" s="3" t="s">
        <v>419</v>
      </c>
      <c r="H133" s="3">
        <v>2012</v>
      </c>
      <c r="I133" s="11">
        <v>0.58499999999999996</v>
      </c>
      <c r="J133" s="11">
        <v>0.65100000000000002</v>
      </c>
      <c r="K133" s="13">
        <v>1</v>
      </c>
      <c r="L133" s="14"/>
      <c r="M133" s="14"/>
      <c r="N133" s="16">
        <v>1</v>
      </c>
      <c r="O133" s="17"/>
      <c r="P133" s="17"/>
      <c r="Q133" s="19">
        <v>1</v>
      </c>
      <c r="R133" s="20"/>
      <c r="S133" s="20"/>
      <c r="T133" s="3">
        <f t="shared" si="26"/>
        <v>3</v>
      </c>
      <c r="U133" s="3">
        <f t="shared" si="27"/>
        <v>0</v>
      </c>
      <c r="V133" s="3">
        <f t="shared" si="28"/>
        <v>0</v>
      </c>
      <c r="W133" s="13">
        <v>1</v>
      </c>
      <c r="X133" s="13"/>
      <c r="Y133" s="13"/>
      <c r="Z133" s="16">
        <v>1</v>
      </c>
      <c r="AA133" s="16"/>
      <c r="AB133" s="16"/>
      <c r="AC133" s="19">
        <v>1</v>
      </c>
      <c r="AD133" s="19"/>
      <c r="AE133" s="19"/>
      <c r="AF133" s="13">
        <v>1</v>
      </c>
      <c r="AG133" s="13"/>
      <c r="AH133" s="13"/>
      <c r="AI133" s="31">
        <v>1</v>
      </c>
      <c r="AJ133" s="31"/>
      <c r="AK133" s="31"/>
      <c r="AL133" s="19">
        <v>1</v>
      </c>
      <c r="AM133" s="19"/>
      <c r="AN133" s="19"/>
      <c r="AO133" s="32">
        <v>1</v>
      </c>
      <c r="AP133" s="32"/>
      <c r="AQ133" s="32"/>
      <c r="AR133" s="33">
        <v>1</v>
      </c>
      <c r="AS133" s="33"/>
      <c r="AT133" s="33"/>
      <c r="AU133" s="19">
        <v>1</v>
      </c>
      <c r="AV133" s="19"/>
      <c r="AW133" s="19"/>
      <c r="AX133" s="34">
        <f t="shared" si="29"/>
        <v>9</v>
      </c>
      <c r="AY133" s="34">
        <f t="shared" si="30"/>
        <v>0</v>
      </c>
      <c r="AZ133" s="34">
        <f t="shared" si="31"/>
        <v>0</v>
      </c>
      <c r="BA133" s="36">
        <f t="shared" si="32"/>
        <v>1</v>
      </c>
      <c r="BB133" s="77">
        <f>VLOOKUP(C133&amp;TEXT(D133,"00"),'House ridership'!$A$3:$M$438,13,0)</f>
        <v>75651</v>
      </c>
      <c r="BC133" s="77">
        <f>VLOOKUP($C133&amp;TEXT($D133,"00"),'House ridership'!$A$3:$M$438,3,0)</f>
        <v>1</v>
      </c>
      <c r="BD133" s="57">
        <v>214</v>
      </c>
      <c r="BE133" s="57" t="s">
        <v>951</v>
      </c>
      <c r="BF133" s="57" t="s">
        <v>1282</v>
      </c>
      <c r="BG133" s="3"/>
      <c r="BH133" s="3"/>
      <c r="BI133" s="34"/>
      <c r="BJ133" s="3"/>
      <c r="BK133" s="76">
        <v>1</v>
      </c>
      <c r="BL133" s="76"/>
    </row>
    <row r="134" spans="1:64" ht="14" customHeight="1" x14ac:dyDescent="0.15">
      <c r="A134" s="3">
        <v>1</v>
      </c>
      <c r="B134" s="3">
        <v>7</v>
      </c>
      <c r="C134" s="3" t="s">
        <v>493</v>
      </c>
      <c r="D134" s="3">
        <v>3</v>
      </c>
      <c r="E134" s="3" t="s">
        <v>8</v>
      </c>
      <c r="F134" s="3" t="s">
        <v>496</v>
      </c>
      <c r="G134" s="3" t="s">
        <v>497</v>
      </c>
      <c r="H134" s="3">
        <v>2008</v>
      </c>
      <c r="I134" s="11">
        <v>0.61199999999999999</v>
      </c>
      <c r="J134" s="11">
        <v>0.624</v>
      </c>
      <c r="K134" s="13">
        <v>1</v>
      </c>
      <c r="L134" s="14"/>
      <c r="M134" s="14"/>
      <c r="N134" s="16">
        <v>1</v>
      </c>
      <c r="O134" s="17"/>
      <c r="P134" s="17"/>
      <c r="Q134" s="19">
        <v>1</v>
      </c>
      <c r="R134" s="20"/>
      <c r="S134" s="20"/>
      <c r="T134" s="3">
        <f t="shared" si="26"/>
        <v>3</v>
      </c>
      <c r="U134" s="3">
        <f t="shared" si="27"/>
        <v>0</v>
      </c>
      <c r="V134" s="3">
        <f t="shared" si="28"/>
        <v>0</v>
      </c>
      <c r="W134" s="13">
        <v>1</v>
      </c>
      <c r="X134" s="13"/>
      <c r="Y134" s="13"/>
      <c r="Z134" s="16">
        <v>1</v>
      </c>
      <c r="AA134" s="16"/>
      <c r="AB134" s="16"/>
      <c r="AC134" s="19">
        <v>1</v>
      </c>
      <c r="AD134" s="19"/>
      <c r="AE134" s="19"/>
      <c r="AF134" s="13">
        <v>1</v>
      </c>
      <c r="AG134" s="13"/>
      <c r="AH134" s="13"/>
      <c r="AI134" s="31">
        <v>1</v>
      </c>
      <c r="AJ134" s="31"/>
      <c r="AK134" s="31"/>
      <c r="AL134" s="19">
        <v>1</v>
      </c>
      <c r="AM134" s="19"/>
      <c r="AN134" s="19"/>
      <c r="AO134" s="32">
        <v>1</v>
      </c>
      <c r="AP134" s="32"/>
      <c r="AQ134" s="32"/>
      <c r="AR134" s="33">
        <v>1</v>
      </c>
      <c r="AS134" s="33"/>
      <c r="AT134" s="33"/>
      <c r="AU134" s="19">
        <v>1</v>
      </c>
      <c r="AV134" s="19"/>
      <c r="AW134" s="19"/>
      <c r="AX134" s="34">
        <f t="shared" si="29"/>
        <v>9</v>
      </c>
      <c r="AY134" s="34">
        <f t="shared" si="30"/>
        <v>0</v>
      </c>
      <c r="AZ134" s="34">
        <f t="shared" si="31"/>
        <v>0</v>
      </c>
      <c r="BA134" s="36">
        <f t="shared" si="32"/>
        <v>1</v>
      </c>
      <c r="BB134" s="77">
        <f>VLOOKUP(C134&amp;TEXT(D134,"00"),'House ridership'!$A$3:$M$438,13,0)</f>
        <v>48239</v>
      </c>
      <c r="BC134" s="77">
        <f>VLOOKUP($C134&amp;TEXT($D134,"00"),'House ridership'!$A$3:$M$438,3,0)</f>
        <v>4</v>
      </c>
      <c r="BD134" s="57">
        <v>2231</v>
      </c>
      <c r="BE134" s="57" t="s">
        <v>967</v>
      </c>
      <c r="BF134" s="57" t="s">
        <v>1284</v>
      </c>
      <c r="BG134" s="3"/>
      <c r="BH134" s="3"/>
      <c r="BI134" s="34"/>
      <c r="BJ134" s="3"/>
      <c r="BK134" s="76">
        <v>1</v>
      </c>
      <c r="BL134" s="76"/>
    </row>
    <row r="135" spans="1:64" ht="14" customHeight="1" x14ac:dyDescent="0.15">
      <c r="A135" s="3">
        <v>1</v>
      </c>
      <c r="B135" s="3">
        <v>8</v>
      </c>
      <c r="C135" s="3" t="s">
        <v>505</v>
      </c>
      <c r="D135" s="3">
        <v>3</v>
      </c>
      <c r="E135" s="3" t="s">
        <v>8</v>
      </c>
      <c r="F135" s="3" t="s">
        <v>515</v>
      </c>
      <c r="G135" s="3" t="s">
        <v>160</v>
      </c>
      <c r="H135" s="3">
        <v>2002</v>
      </c>
      <c r="I135" s="11">
        <v>0.55600000000000005</v>
      </c>
      <c r="J135" s="11">
        <v>0.98599999999999999</v>
      </c>
      <c r="K135" s="13">
        <v>1</v>
      </c>
      <c r="L135" s="14"/>
      <c r="M135" s="14"/>
      <c r="N135" s="16">
        <v>1</v>
      </c>
      <c r="O135" s="17"/>
      <c r="P135" s="17"/>
      <c r="Q135" s="19">
        <v>1</v>
      </c>
      <c r="R135" s="20"/>
      <c r="S135" s="20"/>
      <c r="T135" s="3">
        <f t="shared" si="26"/>
        <v>3</v>
      </c>
      <c r="U135" s="3">
        <f t="shared" si="27"/>
        <v>0</v>
      </c>
      <c r="V135" s="3">
        <f t="shared" si="28"/>
        <v>0</v>
      </c>
      <c r="W135" s="13">
        <v>1</v>
      </c>
      <c r="X135" s="13"/>
      <c r="Y135" s="13"/>
      <c r="Z135" s="16">
        <v>1</v>
      </c>
      <c r="AA135" s="16"/>
      <c r="AB135" s="16"/>
      <c r="AC135" s="19">
        <v>1</v>
      </c>
      <c r="AD135" s="19"/>
      <c r="AE135" s="19"/>
      <c r="AF135" s="13">
        <v>1</v>
      </c>
      <c r="AG135" s="13"/>
      <c r="AH135" s="13"/>
      <c r="AI135" s="31">
        <v>1</v>
      </c>
      <c r="AJ135" s="31"/>
      <c r="AK135" s="31"/>
      <c r="AL135" s="19">
        <v>1</v>
      </c>
      <c r="AM135" s="19"/>
      <c r="AN135" s="19"/>
      <c r="AO135" s="32">
        <v>1</v>
      </c>
      <c r="AP135" s="32"/>
      <c r="AQ135" s="32"/>
      <c r="AR135" s="33">
        <v>1</v>
      </c>
      <c r="AS135" s="33"/>
      <c r="AT135" s="33"/>
      <c r="AU135" s="19">
        <v>1</v>
      </c>
      <c r="AV135" s="19"/>
      <c r="AW135" s="19"/>
      <c r="AX135" s="34">
        <f t="shared" si="29"/>
        <v>9</v>
      </c>
      <c r="AY135" s="34">
        <f t="shared" si="30"/>
        <v>0</v>
      </c>
      <c r="AZ135" s="34">
        <f t="shared" si="31"/>
        <v>0</v>
      </c>
      <c r="BA135" s="36">
        <f t="shared" si="32"/>
        <v>1</v>
      </c>
      <c r="BB135" s="77">
        <f>VLOOKUP(C135&amp;TEXT(D135,"00"),'House ridership'!$A$3:$M$438,13,0)</f>
        <v>31409</v>
      </c>
      <c r="BC135" s="77">
        <f>VLOOKUP($C135&amp;TEXT($D135,"00"),'House ridership'!$A$3:$M$438,3,0)</f>
        <v>2</v>
      </c>
      <c r="BD135" s="57">
        <v>1511</v>
      </c>
      <c r="BE135" s="57" t="s">
        <v>953</v>
      </c>
      <c r="BF135" s="57" t="s">
        <v>1033</v>
      </c>
      <c r="BG135" s="3"/>
      <c r="BH135" s="3"/>
      <c r="BI135" s="34"/>
      <c r="BJ135" s="3"/>
      <c r="BK135" s="76">
        <v>1</v>
      </c>
      <c r="BL135" s="76"/>
    </row>
    <row r="136" spans="1:64" ht="14" customHeight="1" x14ac:dyDescent="0.15">
      <c r="A136" s="3">
        <v>1</v>
      </c>
      <c r="B136" s="3">
        <v>8</v>
      </c>
      <c r="C136" s="3" t="s">
        <v>505</v>
      </c>
      <c r="D136" s="3">
        <v>7</v>
      </c>
      <c r="E136" s="3" t="s">
        <v>8</v>
      </c>
      <c r="F136" s="3" t="s">
        <v>344</v>
      </c>
      <c r="G136" s="3" t="s">
        <v>340</v>
      </c>
      <c r="H136" s="3">
        <v>2014</v>
      </c>
      <c r="I136" s="11">
        <v>0.74299999999999999</v>
      </c>
      <c r="J136" s="11">
        <v>0.752</v>
      </c>
      <c r="K136" s="28"/>
      <c r="L136" s="29"/>
      <c r="M136" s="29"/>
      <c r="N136" s="29"/>
      <c r="O136" s="28"/>
      <c r="P136" s="29"/>
      <c r="Q136" s="29"/>
      <c r="R136" s="28"/>
      <c r="S136" s="29"/>
      <c r="T136" s="28"/>
      <c r="U136" s="3"/>
      <c r="V136" s="3"/>
      <c r="W136" s="13">
        <v>1</v>
      </c>
      <c r="X136" s="13"/>
      <c r="Y136" s="13"/>
      <c r="Z136" s="16">
        <v>1</v>
      </c>
      <c r="AA136" s="16"/>
      <c r="AB136" s="16"/>
      <c r="AC136" s="19">
        <v>1</v>
      </c>
      <c r="AD136" s="19"/>
      <c r="AE136" s="19"/>
      <c r="AF136" s="13">
        <v>1</v>
      </c>
      <c r="AG136" s="13"/>
      <c r="AH136" s="13"/>
      <c r="AI136" s="31">
        <v>1</v>
      </c>
      <c r="AJ136" s="31"/>
      <c r="AK136" s="31"/>
      <c r="AL136" s="19">
        <v>1</v>
      </c>
      <c r="AM136" s="19"/>
      <c r="AN136" s="19"/>
      <c r="AO136" s="32">
        <v>1</v>
      </c>
      <c r="AP136" s="32"/>
      <c r="AQ136" s="32"/>
      <c r="AR136" s="33">
        <v>1</v>
      </c>
      <c r="AS136" s="33"/>
      <c r="AT136" s="33"/>
      <c r="AU136" s="19">
        <v>1</v>
      </c>
      <c r="AV136" s="19"/>
      <c r="AW136" s="19"/>
      <c r="AX136" s="34">
        <f t="shared" si="29"/>
        <v>9</v>
      </c>
      <c r="AY136" s="34">
        <f t="shared" si="30"/>
        <v>0</v>
      </c>
      <c r="AZ136" s="34">
        <f t="shared" si="31"/>
        <v>0</v>
      </c>
      <c r="BA136" s="36">
        <f t="shared" si="32"/>
        <v>1</v>
      </c>
      <c r="BB136" s="77">
        <f>VLOOKUP(C136&amp;TEXT(D136,"00"),'House ridership'!$A$3:$M$438,13,0)</f>
        <v>0</v>
      </c>
      <c r="BC136" s="77">
        <f>VLOOKUP($C136&amp;TEXT($D136,"00"),'House ridership'!$A$3:$M$438,3,0)</f>
        <v>0</v>
      </c>
      <c r="BD136" s="57">
        <v>1218</v>
      </c>
      <c r="BE136" s="57" t="s">
        <v>953</v>
      </c>
      <c r="BF136" s="57" t="s">
        <v>1037</v>
      </c>
      <c r="BG136" s="3"/>
      <c r="BH136" s="3"/>
      <c r="BI136" s="34"/>
      <c r="BJ136" s="3"/>
      <c r="BK136" s="76">
        <v>1</v>
      </c>
      <c r="BL136" s="76"/>
    </row>
    <row r="137" spans="1:64" ht="14" customHeight="1" x14ac:dyDescent="0.15">
      <c r="A137" s="3">
        <v>1</v>
      </c>
      <c r="B137" s="3">
        <v>8</v>
      </c>
      <c r="C137" s="3" t="s">
        <v>505</v>
      </c>
      <c r="D137" s="3">
        <v>9</v>
      </c>
      <c r="E137" s="3" t="s">
        <v>8</v>
      </c>
      <c r="F137" s="3" t="s">
        <v>512</v>
      </c>
      <c r="G137" s="3" t="s">
        <v>513</v>
      </c>
      <c r="H137" s="3">
        <v>2012</v>
      </c>
      <c r="I137" s="11">
        <v>0.54700000000000004</v>
      </c>
      <c r="J137" s="11">
        <v>0.60899999999999999</v>
      </c>
      <c r="K137" s="13">
        <v>1</v>
      </c>
      <c r="L137" s="14"/>
      <c r="M137" s="14"/>
      <c r="N137" s="16">
        <v>1</v>
      </c>
      <c r="O137" s="17"/>
      <c r="P137" s="17"/>
      <c r="Q137" s="19">
        <v>1</v>
      </c>
      <c r="R137" s="20"/>
      <c r="S137" s="20"/>
      <c r="T137" s="3">
        <f t="shared" ref="T137:T154" si="33">K137+N137+Q137</f>
        <v>3</v>
      </c>
      <c r="U137" s="3">
        <f t="shared" ref="U137:U154" si="34">L137+O137+R137</f>
        <v>0</v>
      </c>
      <c r="V137" s="3">
        <f t="shared" ref="V137:V154" si="35">M137+P137+S137</f>
        <v>0</v>
      </c>
      <c r="W137" s="13">
        <v>1</v>
      </c>
      <c r="X137" s="13"/>
      <c r="Y137" s="13"/>
      <c r="Z137" s="16">
        <v>1</v>
      </c>
      <c r="AA137" s="16"/>
      <c r="AB137" s="16"/>
      <c r="AC137" s="19">
        <v>1</v>
      </c>
      <c r="AD137" s="19"/>
      <c r="AE137" s="19"/>
      <c r="AF137" s="13">
        <v>1</v>
      </c>
      <c r="AG137" s="13"/>
      <c r="AH137" s="13"/>
      <c r="AI137" s="31">
        <v>1</v>
      </c>
      <c r="AJ137" s="31"/>
      <c r="AK137" s="31"/>
      <c r="AL137" s="19">
        <v>1</v>
      </c>
      <c r="AM137" s="19"/>
      <c r="AN137" s="19"/>
      <c r="AO137" s="32">
        <v>1</v>
      </c>
      <c r="AP137" s="32"/>
      <c r="AQ137" s="32"/>
      <c r="AR137" s="33">
        <v>1</v>
      </c>
      <c r="AS137" s="33"/>
      <c r="AT137" s="33"/>
      <c r="AU137" s="19">
        <v>1</v>
      </c>
      <c r="AV137" s="19"/>
      <c r="AW137" s="19"/>
      <c r="AX137" s="34">
        <f t="shared" si="29"/>
        <v>9</v>
      </c>
      <c r="AY137" s="34">
        <f t="shared" si="30"/>
        <v>0</v>
      </c>
      <c r="AZ137" s="34">
        <f t="shared" si="31"/>
        <v>0</v>
      </c>
      <c r="BA137" s="36">
        <f t="shared" si="32"/>
        <v>1</v>
      </c>
      <c r="BB137" s="77">
        <f>VLOOKUP(C137&amp;TEXT(D137,"00"),'House ridership'!$A$3:$M$438,13,0)</f>
        <v>0</v>
      </c>
      <c r="BC137" s="77">
        <f>VLOOKUP($C137&amp;TEXT($D137,"00"),'House ridership'!$A$3:$M$438,3,0)</f>
        <v>0</v>
      </c>
      <c r="BD137" s="57">
        <v>1725</v>
      </c>
      <c r="BE137" s="57" t="s">
        <v>953</v>
      </c>
      <c r="BF137" s="57" t="s">
        <v>1039</v>
      </c>
      <c r="BG137" s="3"/>
      <c r="BH137" s="3"/>
      <c r="BI137" s="34"/>
      <c r="BJ137" s="3"/>
      <c r="BK137" s="76">
        <v>1</v>
      </c>
      <c r="BL137" s="76"/>
    </row>
    <row r="138" spans="1:64" ht="14" customHeight="1" x14ac:dyDescent="0.15">
      <c r="A138" s="3">
        <v>1</v>
      </c>
      <c r="B138" s="3">
        <v>8</v>
      </c>
      <c r="C138" s="3" t="s">
        <v>516</v>
      </c>
      <c r="D138" s="3">
        <v>2</v>
      </c>
      <c r="E138" s="3" t="s">
        <v>8</v>
      </c>
      <c r="F138" s="3" t="s">
        <v>562</v>
      </c>
      <c r="G138" s="3" t="s">
        <v>478</v>
      </c>
      <c r="H138" s="3">
        <v>2012</v>
      </c>
      <c r="I138" s="11">
        <v>0.748</v>
      </c>
      <c r="J138" s="11">
        <v>0.76900000000000002</v>
      </c>
      <c r="K138" s="13">
        <v>1</v>
      </c>
      <c r="L138" s="14"/>
      <c r="M138" s="14"/>
      <c r="N138" s="16">
        <v>1</v>
      </c>
      <c r="O138" s="17"/>
      <c r="P138" s="17"/>
      <c r="Q138" s="19">
        <v>1</v>
      </c>
      <c r="R138" s="20"/>
      <c r="S138" s="20"/>
      <c r="T138" s="3">
        <f t="shared" si="33"/>
        <v>3</v>
      </c>
      <c r="U138" s="3">
        <f t="shared" si="34"/>
        <v>0</v>
      </c>
      <c r="V138" s="3">
        <f t="shared" si="35"/>
        <v>0</v>
      </c>
      <c r="W138" s="13">
        <v>1</v>
      </c>
      <c r="X138" s="13"/>
      <c r="Y138" s="13"/>
      <c r="Z138" s="16">
        <v>1</v>
      </c>
      <c r="AA138" s="16"/>
      <c r="AB138" s="16"/>
      <c r="AC138" s="19">
        <v>1</v>
      </c>
      <c r="AD138" s="19"/>
      <c r="AE138" s="19"/>
      <c r="AF138" s="13">
        <v>1</v>
      </c>
      <c r="AG138" s="13"/>
      <c r="AH138" s="13"/>
      <c r="AI138" s="31">
        <v>1</v>
      </c>
      <c r="AJ138" s="31"/>
      <c r="AK138" s="31"/>
      <c r="AL138" s="19">
        <v>1</v>
      </c>
      <c r="AM138" s="19"/>
      <c r="AN138" s="19"/>
      <c r="AO138" s="32">
        <v>1</v>
      </c>
      <c r="AP138" s="32"/>
      <c r="AQ138" s="32"/>
      <c r="AR138" s="33">
        <v>1</v>
      </c>
      <c r="AS138" s="33"/>
      <c r="AT138" s="33"/>
      <c r="AU138" s="19">
        <v>1</v>
      </c>
      <c r="AV138" s="19"/>
      <c r="AW138" s="19"/>
      <c r="AX138" s="34">
        <f t="shared" si="29"/>
        <v>9</v>
      </c>
      <c r="AY138" s="34">
        <f t="shared" si="30"/>
        <v>0</v>
      </c>
      <c r="AZ138" s="34">
        <f t="shared" si="31"/>
        <v>0</v>
      </c>
      <c r="BA138" s="36">
        <f t="shared" si="32"/>
        <v>1</v>
      </c>
      <c r="BB138" s="77">
        <f>VLOOKUP(C138&amp;TEXT(D138,"00"),'House ridership'!$A$3:$M$438,13,0)</f>
        <v>0</v>
      </c>
      <c r="BC138" s="77">
        <f>VLOOKUP($C138&amp;TEXT($D138,"00"),'House ridership'!$A$3:$M$438,3,0)</f>
        <v>0</v>
      </c>
      <c r="BD138" s="57">
        <v>1406</v>
      </c>
      <c r="BE138" s="57" t="s">
        <v>953</v>
      </c>
      <c r="BF138" s="57" t="s">
        <v>1041</v>
      </c>
      <c r="BG138" s="3" t="s">
        <v>966</v>
      </c>
      <c r="BH138" s="3" t="s">
        <v>950</v>
      </c>
      <c r="BI138" s="34"/>
      <c r="BJ138" s="3"/>
      <c r="BK138" s="76">
        <v>1</v>
      </c>
      <c r="BL138" s="76"/>
    </row>
    <row r="139" spans="1:64" ht="14" customHeight="1" x14ac:dyDescent="0.15">
      <c r="A139" s="3">
        <v>1</v>
      </c>
      <c r="B139" s="3">
        <v>8</v>
      </c>
      <c r="C139" s="3" t="s">
        <v>516</v>
      </c>
      <c r="D139" s="3">
        <v>3</v>
      </c>
      <c r="E139" s="3" t="s">
        <v>8</v>
      </c>
      <c r="F139" s="3" t="s">
        <v>566</v>
      </c>
      <c r="G139" s="3" t="s">
        <v>10</v>
      </c>
      <c r="H139" s="3">
        <v>2009</v>
      </c>
      <c r="I139" s="11">
        <v>0.52500000000000002</v>
      </c>
      <c r="J139" s="11">
        <v>0.59399999999999997</v>
      </c>
      <c r="K139" s="13">
        <v>1</v>
      </c>
      <c r="L139" s="14"/>
      <c r="M139" s="14"/>
      <c r="N139" s="16">
        <v>1</v>
      </c>
      <c r="O139" s="17"/>
      <c r="P139" s="17"/>
      <c r="Q139" s="19">
        <v>1</v>
      </c>
      <c r="R139" s="20"/>
      <c r="S139" s="20"/>
      <c r="T139" s="3">
        <f t="shared" si="33"/>
        <v>3</v>
      </c>
      <c r="U139" s="3">
        <f t="shared" si="34"/>
        <v>0</v>
      </c>
      <c r="V139" s="3">
        <f t="shared" si="35"/>
        <v>0</v>
      </c>
      <c r="W139" s="13">
        <v>1</v>
      </c>
      <c r="X139" s="13"/>
      <c r="Y139" s="13"/>
      <c r="Z139" s="16">
        <v>1</v>
      </c>
      <c r="AA139" s="16"/>
      <c r="AB139" s="16"/>
      <c r="AC139" s="19">
        <v>1</v>
      </c>
      <c r="AD139" s="19"/>
      <c r="AE139" s="19"/>
      <c r="AF139" s="13">
        <v>1</v>
      </c>
      <c r="AG139" s="13"/>
      <c r="AH139" s="13"/>
      <c r="AI139" s="31">
        <v>1</v>
      </c>
      <c r="AJ139" s="31"/>
      <c r="AK139" s="31"/>
      <c r="AL139" s="19">
        <v>1</v>
      </c>
      <c r="AM139" s="19"/>
      <c r="AN139" s="19"/>
      <c r="AO139" s="32">
        <v>1</v>
      </c>
      <c r="AP139" s="32"/>
      <c r="AQ139" s="32"/>
      <c r="AR139" s="33">
        <v>1</v>
      </c>
      <c r="AS139" s="33"/>
      <c r="AT139" s="33"/>
      <c r="AU139" s="19">
        <v>1</v>
      </c>
      <c r="AV139" s="19"/>
      <c r="AW139" s="19"/>
      <c r="AX139" s="34">
        <f t="shared" si="29"/>
        <v>9</v>
      </c>
      <c r="AY139" s="34">
        <f t="shared" si="30"/>
        <v>0</v>
      </c>
      <c r="AZ139" s="34">
        <f t="shared" si="31"/>
        <v>0</v>
      </c>
      <c r="BA139" s="36">
        <f t="shared" si="32"/>
        <v>1</v>
      </c>
      <c r="BB139" s="77">
        <f>VLOOKUP(C139&amp;TEXT(D139,"00"),'House ridership'!$A$3:$M$438,13,0)</f>
        <v>544107</v>
      </c>
      <c r="BC139" s="77">
        <f>VLOOKUP($C139&amp;TEXT($D139,"00"),'House ridership'!$A$3:$M$438,3,0)</f>
        <v>2</v>
      </c>
      <c r="BD139" s="57">
        <v>2438</v>
      </c>
      <c r="BE139" s="57" t="s">
        <v>967</v>
      </c>
      <c r="BF139" s="57" t="s">
        <v>1042</v>
      </c>
      <c r="BG139" s="3" t="s">
        <v>1012</v>
      </c>
      <c r="BH139" s="3" t="s">
        <v>998</v>
      </c>
      <c r="BI139" s="34"/>
      <c r="BJ139" s="3"/>
      <c r="BK139" s="76">
        <v>1</v>
      </c>
      <c r="BL139" s="76"/>
    </row>
    <row r="140" spans="1:64" ht="14" customHeight="1" x14ac:dyDescent="0.15">
      <c r="A140" s="3">
        <v>1</v>
      </c>
      <c r="B140" s="3">
        <v>8</v>
      </c>
      <c r="C140" s="3" t="s">
        <v>516</v>
      </c>
      <c r="D140" s="3">
        <v>5</v>
      </c>
      <c r="E140" s="3" t="s">
        <v>8</v>
      </c>
      <c r="F140" s="3" t="s">
        <v>135</v>
      </c>
      <c r="G140" s="3" t="s">
        <v>132</v>
      </c>
      <c r="H140" s="3">
        <v>1998</v>
      </c>
      <c r="I140" s="11">
        <v>0.75700000000000001</v>
      </c>
      <c r="J140" s="11">
        <v>0.76900000000000002</v>
      </c>
      <c r="K140" s="13">
        <v>1</v>
      </c>
      <c r="L140" s="14"/>
      <c r="M140" s="14"/>
      <c r="N140" s="16">
        <v>1</v>
      </c>
      <c r="O140" s="17"/>
      <c r="P140" s="17"/>
      <c r="Q140" s="19">
        <v>1</v>
      </c>
      <c r="R140" s="20"/>
      <c r="S140" s="20"/>
      <c r="T140" s="3">
        <f t="shared" si="33"/>
        <v>3</v>
      </c>
      <c r="U140" s="3">
        <f t="shared" si="34"/>
        <v>0</v>
      </c>
      <c r="V140" s="3">
        <f t="shared" si="35"/>
        <v>0</v>
      </c>
      <c r="W140" s="13">
        <v>1</v>
      </c>
      <c r="X140" s="13"/>
      <c r="Y140" s="13"/>
      <c r="Z140" s="16">
        <v>1</v>
      </c>
      <c r="AA140" s="16"/>
      <c r="AB140" s="16"/>
      <c r="AC140" s="19">
        <v>1</v>
      </c>
      <c r="AD140" s="19"/>
      <c r="AE140" s="19"/>
      <c r="AF140" s="13">
        <v>1</v>
      </c>
      <c r="AG140" s="13"/>
      <c r="AH140" s="13"/>
      <c r="AI140" s="31">
        <v>1</v>
      </c>
      <c r="AJ140" s="31"/>
      <c r="AK140" s="31"/>
      <c r="AL140" s="19">
        <v>1</v>
      </c>
      <c r="AM140" s="19"/>
      <c r="AN140" s="19"/>
      <c r="AO140" s="32">
        <v>1</v>
      </c>
      <c r="AP140" s="32"/>
      <c r="AQ140" s="32"/>
      <c r="AR140" s="33">
        <v>1</v>
      </c>
      <c r="AS140" s="33"/>
      <c r="AT140" s="33"/>
      <c r="AU140" s="19">
        <v>1</v>
      </c>
      <c r="AV140" s="19"/>
      <c r="AW140" s="19"/>
      <c r="AX140" s="34">
        <f t="shared" si="29"/>
        <v>9</v>
      </c>
      <c r="AY140" s="34">
        <f t="shared" si="30"/>
        <v>0</v>
      </c>
      <c r="AZ140" s="34">
        <f t="shared" si="31"/>
        <v>0</v>
      </c>
      <c r="BA140" s="36">
        <f t="shared" si="32"/>
        <v>1</v>
      </c>
      <c r="BB140" s="77">
        <f>VLOOKUP(C140&amp;TEXT(D140,"00"),'House ridership'!$A$3:$M$438,13,0)</f>
        <v>361584</v>
      </c>
      <c r="BC140" s="77">
        <f>VLOOKUP($C140&amp;TEXT($D140,"00"),'House ridership'!$A$3:$M$438,3,0)</f>
        <v>1</v>
      </c>
      <c r="BD140" s="57">
        <v>231</v>
      </c>
      <c r="BE140" s="57" t="s">
        <v>951</v>
      </c>
      <c r="BF140" s="57" t="s">
        <v>1044</v>
      </c>
      <c r="BG140" s="3" t="s">
        <v>993</v>
      </c>
      <c r="BH140" s="3" t="s">
        <v>978</v>
      </c>
      <c r="BI140" s="34"/>
      <c r="BJ140" s="3"/>
      <c r="BK140" s="76">
        <v>1</v>
      </c>
      <c r="BL140" s="76"/>
    </row>
    <row r="141" spans="1:64" ht="14" customHeight="1" x14ac:dyDescent="0.15">
      <c r="A141" s="3">
        <v>1</v>
      </c>
      <c r="B141" s="3">
        <v>8</v>
      </c>
      <c r="C141" s="3" t="s">
        <v>516</v>
      </c>
      <c r="D141" s="3">
        <v>6</v>
      </c>
      <c r="E141" s="3" t="s">
        <v>8</v>
      </c>
      <c r="F141" s="3" t="s">
        <v>556</v>
      </c>
      <c r="G141" s="3" t="s">
        <v>557</v>
      </c>
      <c r="H141" s="3">
        <v>2005</v>
      </c>
      <c r="I141" s="11">
        <v>0.72499999999999998</v>
      </c>
      <c r="J141" s="11">
        <v>0.754</v>
      </c>
      <c r="K141" s="13">
        <v>1</v>
      </c>
      <c r="L141" s="14"/>
      <c r="M141" s="14"/>
      <c r="N141" s="16">
        <v>1</v>
      </c>
      <c r="O141" s="17"/>
      <c r="P141" s="17"/>
      <c r="Q141" s="19">
        <v>1</v>
      </c>
      <c r="R141" s="20"/>
      <c r="S141" s="20"/>
      <c r="T141" s="3">
        <f t="shared" si="33"/>
        <v>3</v>
      </c>
      <c r="U141" s="3">
        <f t="shared" si="34"/>
        <v>0</v>
      </c>
      <c r="V141" s="3">
        <f t="shared" si="35"/>
        <v>0</v>
      </c>
      <c r="W141" s="13">
        <v>1</v>
      </c>
      <c r="X141" s="13"/>
      <c r="Y141" s="13"/>
      <c r="Z141" s="16">
        <v>1</v>
      </c>
      <c r="AA141" s="16"/>
      <c r="AB141" s="16"/>
      <c r="AC141" s="19">
        <v>1</v>
      </c>
      <c r="AD141" s="19"/>
      <c r="AE141" s="19"/>
      <c r="AF141" s="13">
        <v>1</v>
      </c>
      <c r="AG141" s="13"/>
      <c r="AH141" s="13"/>
      <c r="AI141" s="31">
        <v>1</v>
      </c>
      <c r="AJ141" s="31"/>
      <c r="AK141" s="31"/>
      <c r="AL141" s="19">
        <v>1</v>
      </c>
      <c r="AM141" s="19"/>
      <c r="AN141" s="19"/>
      <c r="AO141" s="32">
        <v>1</v>
      </c>
      <c r="AP141" s="32"/>
      <c r="AQ141" s="32"/>
      <c r="AR141" s="33">
        <v>1</v>
      </c>
      <c r="AS141" s="33"/>
      <c r="AT141" s="33"/>
      <c r="AU141" s="19">
        <v>1</v>
      </c>
      <c r="AV141" s="19"/>
      <c r="AW141" s="19"/>
      <c r="AX141" s="34">
        <f t="shared" si="29"/>
        <v>9</v>
      </c>
      <c r="AY141" s="34">
        <f t="shared" si="30"/>
        <v>0</v>
      </c>
      <c r="AZ141" s="34">
        <f t="shared" si="31"/>
        <v>0</v>
      </c>
      <c r="BA141" s="36">
        <f t="shared" si="32"/>
        <v>1</v>
      </c>
      <c r="BB141" s="77">
        <f>VLOOKUP(C141&amp;TEXT(D141,"00"),'House ridership'!$A$3:$M$438,13,0)</f>
        <v>1036840</v>
      </c>
      <c r="BC141" s="77">
        <f>VLOOKUP($C141&amp;TEXT($D141,"00"),'House ridership'!$A$3:$M$438,3,0)</f>
        <v>1</v>
      </c>
      <c r="BD141" s="57">
        <v>2311</v>
      </c>
      <c r="BE141" s="57" t="s">
        <v>967</v>
      </c>
      <c r="BF141" s="57" t="s">
        <v>1045</v>
      </c>
      <c r="BG141" s="3" t="s">
        <v>1011</v>
      </c>
      <c r="BH141" s="3" t="s">
        <v>961</v>
      </c>
      <c r="BI141" s="34"/>
      <c r="BJ141" s="3"/>
      <c r="BK141" s="76">
        <v>1</v>
      </c>
      <c r="BL141" s="76"/>
    </row>
    <row r="142" spans="1:64" ht="14" customHeight="1" x14ac:dyDescent="0.15">
      <c r="A142" s="3">
        <v>1</v>
      </c>
      <c r="B142" s="3">
        <v>8</v>
      </c>
      <c r="C142" s="3" t="s">
        <v>516</v>
      </c>
      <c r="D142" s="3">
        <v>7</v>
      </c>
      <c r="E142" s="3" t="s">
        <v>8</v>
      </c>
      <c r="F142" s="3" t="s">
        <v>534</v>
      </c>
      <c r="G142" s="3" t="s">
        <v>535</v>
      </c>
      <c r="H142" s="3">
        <v>2012</v>
      </c>
      <c r="I142" s="11">
        <v>0.502</v>
      </c>
      <c r="J142" s="11">
        <v>0.51200000000000001</v>
      </c>
      <c r="K142" s="13">
        <v>1</v>
      </c>
      <c r="L142" s="14"/>
      <c r="M142" s="14"/>
      <c r="N142" s="16">
        <v>1</v>
      </c>
      <c r="O142" s="17"/>
      <c r="P142" s="17"/>
      <c r="Q142" s="20"/>
      <c r="R142" s="19">
        <v>1</v>
      </c>
      <c r="S142" s="20"/>
      <c r="T142" s="3">
        <f t="shared" si="33"/>
        <v>2</v>
      </c>
      <c r="U142" s="3">
        <f t="shared" si="34"/>
        <v>1</v>
      </c>
      <c r="V142" s="3">
        <f t="shared" si="35"/>
        <v>0</v>
      </c>
      <c r="W142" s="13">
        <v>1</v>
      </c>
      <c r="X142" s="13"/>
      <c r="Y142" s="13"/>
      <c r="Z142" s="16">
        <v>1</v>
      </c>
      <c r="AA142" s="16"/>
      <c r="AB142" s="16"/>
      <c r="AC142" s="19">
        <v>1</v>
      </c>
      <c r="AD142" s="19"/>
      <c r="AE142" s="19"/>
      <c r="AF142" s="13">
        <v>1</v>
      </c>
      <c r="AG142" s="13"/>
      <c r="AH142" s="13"/>
      <c r="AI142" s="31">
        <v>1</v>
      </c>
      <c r="AJ142" s="31"/>
      <c r="AK142" s="31"/>
      <c r="AL142" s="19">
        <v>1</v>
      </c>
      <c r="AM142" s="19"/>
      <c r="AN142" s="19"/>
      <c r="AO142" s="32">
        <v>1</v>
      </c>
      <c r="AP142" s="32"/>
      <c r="AQ142" s="32"/>
      <c r="AR142" s="33">
        <v>1</v>
      </c>
      <c r="AS142" s="33"/>
      <c r="AT142" s="33"/>
      <c r="AU142" s="19">
        <v>1</v>
      </c>
      <c r="AV142" s="19"/>
      <c r="AW142" s="19"/>
      <c r="AX142" s="34">
        <f t="shared" si="29"/>
        <v>9</v>
      </c>
      <c r="AY142" s="34">
        <f t="shared" si="30"/>
        <v>0</v>
      </c>
      <c r="AZ142" s="34">
        <f t="shared" si="31"/>
        <v>0</v>
      </c>
      <c r="BA142" s="36">
        <f t="shared" si="32"/>
        <v>1</v>
      </c>
      <c r="BB142" s="77">
        <f>VLOOKUP(C142&amp;TEXT(D142,"00"),'House ridership'!$A$3:$M$438,13,0)</f>
        <v>0</v>
      </c>
      <c r="BC142" s="77">
        <f>VLOOKUP($C142&amp;TEXT($D142,"00"),'House ridership'!$A$3:$M$438,3,0)</f>
        <v>0</v>
      </c>
      <c r="BD142" s="57">
        <v>1431</v>
      </c>
      <c r="BE142" s="57" t="s">
        <v>953</v>
      </c>
      <c r="BF142" s="57" t="s">
        <v>1046</v>
      </c>
      <c r="BG142" s="3" t="s">
        <v>956</v>
      </c>
      <c r="BH142" s="3" t="s">
        <v>950</v>
      </c>
      <c r="BI142" s="34"/>
      <c r="BJ142" s="3"/>
      <c r="BK142" s="76">
        <v>1</v>
      </c>
      <c r="BL142" s="76"/>
    </row>
    <row r="143" spans="1:64" ht="14" customHeight="1" x14ac:dyDescent="0.15">
      <c r="A143" s="3">
        <v>1</v>
      </c>
      <c r="B143" s="3">
        <v>8</v>
      </c>
      <c r="C143" s="3" t="s">
        <v>516</v>
      </c>
      <c r="D143" s="3">
        <v>9</v>
      </c>
      <c r="E143" s="3" t="s">
        <v>8</v>
      </c>
      <c r="F143" s="3" t="s">
        <v>554</v>
      </c>
      <c r="G143" s="3" t="s">
        <v>555</v>
      </c>
      <c r="H143" s="3">
        <v>2006</v>
      </c>
      <c r="I143" s="11">
        <v>0.52100000000000002</v>
      </c>
      <c r="J143" s="11">
        <v>0.57399999999999995</v>
      </c>
      <c r="K143" s="13">
        <v>1</v>
      </c>
      <c r="L143" s="14"/>
      <c r="M143" s="14"/>
      <c r="N143" s="16">
        <v>1</v>
      </c>
      <c r="O143" s="17"/>
      <c r="P143" s="17"/>
      <c r="Q143" s="19">
        <v>1</v>
      </c>
      <c r="R143" s="20"/>
      <c r="S143" s="20"/>
      <c r="T143" s="3">
        <f t="shared" si="33"/>
        <v>3</v>
      </c>
      <c r="U143" s="3">
        <f t="shared" si="34"/>
        <v>0</v>
      </c>
      <c r="V143" s="3">
        <f t="shared" si="35"/>
        <v>0</v>
      </c>
      <c r="W143" s="13">
        <v>1</v>
      </c>
      <c r="X143" s="13"/>
      <c r="Y143" s="13"/>
      <c r="Z143" s="16">
        <v>1</v>
      </c>
      <c r="AA143" s="16"/>
      <c r="AB143" s="16"/>
      <c r="AC143" s="19">
        <v>1</v>
      </c>
      <c r="AD143" s="19"/>
      <c r="AE143" s="19"/>
      <c r="AF143" s="13">
        <v>1</v>
      </c>
      <c r="AG143" s="13"/>
      <c r="AH143" s="13"/>
      <c r="AI143" s="31">
        <v>1</v>
      </c>
      <c r="AJ143" s="31"/>
      <c r="AK143" s="31"/>
      <c r="AL143" s="19">
        <v>1</v>
      </c>
      <c r="AM143" s="19"/>
      <c r="AN143" s="19"/>
      <c r="AO143" s="32">
        <v>1</v>
      </c>
      <c r="AP143" s="32"/>
      <c r="AQ143" s="32"/>
      <c r="AR143" s="33">
        <v>1</v>
      </c>
      <c r="AS143" s="33"/>
      <c r="AT143" s="33"/>
      <c r="AU143" s="19">
        <v>1</v>
      </c>
      <c r="AV143" s="19"/>
      <c r="AW143" s="19"/>
      <c r="AX143" s="34">
        <f t="shared" si="29"/>
        <v>9</v>
      </c>
      <c r="AY143" s="34">
        <f t="shared" si="30"/>
        <v>0</v>
      </c>
      <c r="AZ143" s="34">
        <f t="shared" si="31"/>
        <v>0</v>
      </c>
      <c r="BA143" s="36">
        <f t="shared" si="32"/>
        <v>1</v>
      </c>
      <c r="BB143" s="77">
        <f>VLOOKUP(C143&amp;TEXT(D143,"00"),'House ridership'!$A$3:$M$438,13,0)</f>
        <v>325926</v>
      </c>
      <c r="BC143" s="77">
        <f>VLOOKUP($C143&amp;TEXT($D143,"00"),'House ridership'!$A$3:$M$438,3,0)</f>
        <v>3</v>
      </c>
      <c r="BD143" s="57">
        <v>2265</v>
      </c>
      <c r="BE143" s="57" t="s">
        <v>967</v>
      </c>
      <c r="BF143" s="57" t="s">
        <v>1048</v>
      </c>
      <c r="BG143" s="3" t="s">
        <v>1008</v>
      </c>
      <c r="BH143" s="3" t="s">
        <v>973</v>
      </c>
      <c r="BI143" s="34"/>
      <c r="BJ143" s="3"/>
      <c r="BK143" s="76">
        <v>1</v>
      </c>
      <c r="BL143" s="76"/>
    </row>
    <row r="144" spans="1:64" ht="14" customHeight="1" x14ac:dyDescent="0.15">
      <c r="A144" s="3">
        <v>1</v>
      </c>
      <c r="B144" s="3">
        <v>8</v>
      </c>
      <c r="C144" s="3" t="s">
        <v>516</v>
      </c>
      <c r="D144" s="3">
        <v>10</v>
      </c>
      <c r="E144" s="3" t="s">
        <v>43</v>
      </c>
      <c r="F144" s="3" t="s">
        <v>6</v>
      </c>
      <c r="G144" s="3" t="s">
        <v>179</v>
      </c>
      <c r="H144" s="3">
        <v>2010</v>
      </c>
      <c r="I144" s="11">
        <v>0.56399999999999995</v>
      </c>
      <c r="J144" s="11">
        <v>0.51700000000000002</v>
      </c>
      <c r="K144" s="13">
        <v>1</v>
      </c>
      <c r="L144" s="14"/>
      <c r="M144" s="14"/>
      <c r="N144" s="16">
        <v>1</v>
      </c>
      <c r="O144" s="17"/>
      <c r="P144" s="17"/>
      <c r="Q144" s="20"/>
      <c r="R144" s="19">
        <v>1</v>
      </c>
      <c r="S144" s="20"/>
      <c r="T144" s="3">
        <f t="shared" si="33"/>
        <v>2</v>
      </c>
      <c r="U144" s="3">
        <f t="shared" si="34"/>
        <v>1</v>
      </c>
      <c r="V144" s="3">
        <f t="shared" si="35"/>
        <v>0</v>
      </c>
      <c r="W144" s="13">
        <v>1</v>
      </c>
      <c r="X144" s="13"/>
      <c r="Y144" s="13"/>
      <c r="Z144" s="16">
        <v>1</v>
      </c>
      <c r="AA144" s="16"/>
      <c r="AB144" s="16"/>
      <c r="AC144" s="19">
        <v>1</v>
      </c>
      <c r="AD144" s="19"/>
      <c r="AE144" s="19"/>
      <c r="AF144" s="13">
        <v>1</v>
      </c>
      <c r="AG144" s="13"/>
      <c r="AH144" s="13"/>
      <c r="AI144" s="31">
        <v>1</v>
      </c>
      <c r="AJ144" s="31"/>
      <c r="AK144" s="31"/>
      <c r="AL144" s="19">
        <v>1</v>
      </c>
      <c r="AM144" s="19"/>
      <c r="AN144" s="19"/>
      <c r="AO144" s="32">
        <v>1</v>
      </c>
      <c r="AP144" s="32"/>
      <c r="AQ144" s="32"/>
      <c r="AR144" s="33">
        <v>1</v>
      </c>
      <c r="AS144" s="33"/>
      <c r="AT144" s="33"/>
      <c r="AU144" s="19">
        <v>1</v>
      </c>
      <c r="AV144" s="19"/>
      <c r="AW144" s="19"/>
      <c r="AX144" s="34">
        <f t="shared" si="29"/>
        <v>9</v>
      </c>
      <c r="AY144" s="34">
        <f t="shared" si="30"/>
        <v>0</v>
      </c>
      <c r="AZ144" s="34">
        <f t="shared" si="31"/>
        <v>0</v>
      </c>
      <c r="BA144" s="36">
        <f t="shared" si="32"/>
        <v>1</v>
      </c>
      <c r="BB144" s="77">
        <f>VLOOKUP(C144&amp;TEXT(D144,"00"),'House ridership'!$A$3:$M$438,13,0)</f>
        <v>145565</v>
      </c>
      <c r="BC144" s="77">
        <f>VLOOKUP($C144&amp;TEXT($D144,"00"),'House ridership'!$A$3:$M$438,3,0)</f>
        <v>2</v>
      </c>
      <c r="BD144" s="57">
        <v>1730</v>
      </c>
      <c r="BE144" s="57" t="s">
        <v>953</v>
      </c>
      <c r="BF144" s="57" t="s">
        <v>1049</v>
      </c>
      <c r="BG144" s="3" t="s">
        <v>959</v>
      </c>
      <c r="BH144" s="3" t="s">
        <v>950</v>
      </c>
      <c r="BI144" s="63" t="s">
        <v>938</v>
      </c>
      <c r="BJ144" s="3"/>
      <c r="BK144" s="76">
        <v>1</v>
      </c>
      <c r="BL144" s="76"/>
    </row>
    <row r="145" spans="1:64" ht="14" customHeight="1" x14ac:dyDescent="0.15">
      <c r="A145" s="3">
        <v>1</v>
      </c>
      <c r="B145" s="3">
        <v>8</v>
      </c>
      <c r="C145" s="3" t="s">
        <v>516</v>
      </c>
      <c r="D145" s="3">
        <v>12</v>
      </c>
      <c r="E145" s="3" t="s">
        <v>8</v>
      </c>
      <c r="F145" s="3" t="s">
        <v>551</v>
      </c>
      <c r="G145" s="3" t="s">
        <v>552</v>
      </c>
      <c r="H145" s="3">
        <v>1987</v>
      </c>
      <c r="I145" s="11">
        <v>0.83299999999999996</v>
      </c>
      <c r="J145" s="11">
        <v>0.80900000000000005</v>
      </c>
      <c r="K145" s="13">
        <v>1</v>
      </c>
      <c r="L145" s="14"/>
      <c r="M145" s="14"/>
      <c r="N145" s="16">
        <v>1</v>
      </c>
      <c r="O145" s="17"/>
      <c r="P145" s="17"/>
      <c r="Q145" s="19">
        <v>1</v>
      </c>
      <c r="R145" s="20"/>
      <c r="S145" s="20"/>
      <c r="T145" s="3">
        <f t="shared" si="33"/>
        <v>3</v>
      </c>
      <c r="U145" s="3">
        <f t="shared" si="34"/>
        <v>0</v>
      </c>
      <c r="V145" s="3">
        <f t="shared" si="35"/>
        <v>0</v>
      </c>
      <c r="W145" s="13">
        <v>1</v>
      </c>
      <c r="X145" s="13"/>
      <c r="Y145" s="13"/>
      <c r="Z145" s="16">
        <v>1</v>
      </c>
      <c r="AA145" s="16"/>
      <c r="AB145" s="16"/>
      <c r="AC145" s="19">
        <v>1</v>
      </c>
      <c r="AD145" s="19"/>
      <c r="AE145" s="19"/>
      <c r="AF145" s="13">
        <v>1</v>
      </c>
      <c r="AG145" s="13"/>
      <c r="AH145" s="13"/>
      <c r="AI145" s="31">
        <v>1</v>
      </c>
      <c r="AJ145" s="31"/>
      <c r="AK145" s="31"/>
      <c r="AL145" s="19">
        <v>1</v>
      </c>
      <c r="AM145" s="19"/>
      <c r="AN145" s="19"/>
      <c r="AO145" s="32">
        <v>1</v>
      </c>
      <c r="AP145" s="32"/>
      <c r="AQ145" s="32"/>
      <c r="AR145" s="33">
        <v>1</v>
      </c>
      <c r="AS145" s="33"/>
      <c r="AT145" s="33"/>
      <c r="AU145" s="19">
        <v>1</v>
      </c>
      <c r="AV145" s="19"/>
      <c r="AW145" s="19"/>
      <c r="AX145" s="34">
        <f t="shared" si="29"/>
        <v>9</v>
      </c>
      <c r="AY145" s="34">
        <f t="shared" si="30"/>
        <v>0</v>
      </c>
      <c r="AZ145" s="34">
        <f t="shared" si="31"/>
        <v>0</v>
      </c>
      <c r="BA145" s="36">
        <f t="shared" si="32"/>
        <v>1</v>
      </c>
      <c r="BB145" s="77">
        <f>VLOOKUP(C145&amp;TEXT(D145,"00"),'House ridership'!$A$3:$M$438,13,0)</f>
        <v>0</v>
      </c>
      <c r="BC145" s="77">
        <f>VLOOKUP($C145&amp;TEXT($D145,"00"),'House ridership'!$A$3:$M$438,3,0)</f>
        <v>0</v>
      </c>
      <c r="BD145" s="57">
        <v>233</v>
      </c>
      <c r="BE145" s="57" t="s">
        <v>951</v>
      </c>
      <c r="BF145" s="57" t="s">
        <v>1051</v>
      </c>
      <c r="BG145" s="3" t="s">
        <v>994</v>
      </c>
      <c r="BH145" s="3"/>
      <c r="BI145" s="34"/>
      <c r="BJ145" s="3"/>
      <c r="BK145" s="76">
        <v>1</v>
      </c>
      <c r="BL145" s="76"/>
    </row>
    <row r="146" spans="1:64" ht="14" customHeight="1" x14ac:dyDescent="0.15">
      <c r="A146" s="3">
        <v>1</v>
      </c>
      <c r="B146" s="3">
        <v>8</v>
      </c>
      <c r="C146" s="3" t="s">
        <v>516</v>
      </c>
      <c r="D146" s="3">
        <v>13</v>
      </c>
      <c r="E146" s="3" t="s">
        <v>8</v>
      </c>
      <c r="F146" s="3" t="s">
        <v>491</v>
      </c>
      <c r="G146" s="3" t="s">
        <v>561</v>
      </c>
      <c r="H146" s="3">
        <v>1998</v>
      </c>
      <c r="I146" s="11">
        <v>0.88500000000000001</v>
      </c>
      <c r="J146" s="11">
        <v>0.90800000000000003</v>
      </c>
      <c r="K146" s="13">
        <v>1</v>
      </c>
      <c r="L146" s="14"/>
      <c r="M146" s="14"/>
      <c r="N146" s="16">
        <v>1</v>
      </c>
      <c r="O146" s="17"/>
      <c r="P146" s="17"/>
      <c r="Q146" s="19">
        <v>1</v>
      </c>
      <c r="R146" s="20"/>
      <c r="S146" s="20"/>
      <c r="T146" s="3">
        <f t="shared" si="33"/>
        <v>3</v>
      </c>
      <c r="U146" s="3">
        <f t="shared" si="34"/>
        <v>0</v>
      </c>
      <c r="V146" s="3">
        <f t="shared" si="35"/>
        <v>0</v>
      </c>
      <c r="W146" s="13">
        <v>1</v>
      </c>
      <c r="X146" s="13"/>
      <c r="Y146" s="13"/>
      <c r="Z146" s="16">
        <v>1</v>
      </c>
      <c r="AA146" s="16"/>
      <c r="AB146" s="16"/>
      <c r="AC146" s="19">
        <v>1</v>
      </c>
      <c r="AD146" s="19"/>
      <c r="AE146" s="19"/>
      <c r="AF146" s="13">
        <v>1</v>
      </c>
      <c r="AG146" s="13"/>
      <c r="AH146" s="13"/>
      <c r="AI146" s="31">
        <v>1</v>
      </c>
      <c r="AJ146" s="31"/>
      <c r="AK146" s="31"/>
      <c r="AL146" s="19">
        <v>1</v>
      </c>
      <c r="AM146" s="19"/>
      <c r="AN146" s="19"/>
      <c r="AO146" s="32">
        <v>1</v>
      </c>
      <c r="AP146" s="32"/>
      <c r="AQ146" s="32"/>
      <c r="AR146" s="33">
        <v>1</v>
      </c>
      <c r="AS146" s="33"/>
      <c r="AT146" s="33"/>
      <c r="AU146" s="19">
        <v>1</v>
      </c>
      <c r="AV146" s="19"/>
      <c r="AW146" s="19"/>
      <c r="AX146" s="34">
        <f t="shared" si="29"/>
        <v>9</v>
      </c>
      <c r="AY146" s="34">
        <f t="shared" si="30"/>
        <v>0</v>
      </c>
      <c r="AZ146" s="34">
        <f t="shared" si="31"/>
        <v>0</v>
      </c>
      <c r="BA146" s="36">
        <f t="shared" si="32"/>
        <v>1</v>
      </c>
      <c r="BB146" s="77">
        <f>VLOOKUP(C146&amp;TEXT(D146,"00"),'House ridership'!$A$3:$M$438,13,0)</f>
        <v>1132323</v>
      </c>
      <c r="BC146" s="77">
        <f>VLOOKUP($C146&amp;TEXT($D146,"00"),'House ridership'!$A$3:$M$438,3,0)</f>
        <v>4</v>
      </c>
      <c r="BD146" s="57">
        <v>2267</v>
      </c>
      <c r="BE146" s="57" t="s">
        <v>967</v>
      </c>
      <c r="BF146" s="57" t="s">
        <v>1052</v>
      </c>
      <c r="BG146" s="3" t="s">
        <v>1009</v>
      </c>
      <c r="BH146" s="3" t="s">
        <v>961</v>
      </c>
      <c r="BI146" s="34"/>
      <c r="BJ146" s="3"/>
      <c r="BK146" s="76">
        <v>1</v>
      </c>
      <c r="BL146" s="76"/>
    </row>
    <row r="147" spans="1:64" ht="14" customHeight="1" x14ac:dyDescent="0.15">
      <c r="A147" s="3">
        <v>1</v>
      </c>
      <c r="B147" s="3">
        <v>8</v>
      </c>
      <c r="C147" s="3" t="s">
        <v>516</v>
      </c>
      <c r="D147" s="3">
        <v>15</v>
      </c>
      <c r="E147" s="3" t="s">
        <v>8</v>
      </c>
      <c r="F147" s="3" t="s">
        <v>542</v>
      </c>
      <c r="G147" s="3" t="s">
        <v>158</v>
      </c>
      <c r="H147" s="3">
        <v>2012</v>
      </c>
      <c r="I147" s="11">
        <v>0.69799999999999995</v>
      </c>
      <c r="J147" s="11">
        <v>0.73799999999999999</v>
      </c>
      <c r="K147" s="13">
        <v>1</v>
      </c>
      <c r="L147" s="14"/>
      <c r="M147" s="14"/>
      <c r="N147" s="16">
        <v>1</v>
      </c>
      <c r="O147" s="17"/>
      <c r="P147" s="17"/>
      <c r="Q147" s="19">
        <v>1</v>
      </c>
      <c r="R147" s="20"/>
      <c r="S147" s="20"/>
      <c r="T147" s="3">
        <f t="shared" si="33"/>
        <v>3</v>
      </c>
      <c r="U147" s="3">
        <f t="shared" si="34"/>
        <v>0</v>
      </c>
      <c r="V147" s="3">
        <f t="shared" si="35"/>
        <v>0</v>
      </c>
      <c r="W147" s="13">
        <v>1</v>
      </c>
      <c r="X147" s="13"/>
      <c r="Y147" s="13"/>
      <c r="Z147" s="16">
        <v>1</v>
      </c>
      <c r="AA147" s="16"/>
      <c r="AB147" s="16"/>
      <c r="AC147" s="19">
        <v>1</v>
      </c>
      <c r="AD147" s="19"/>
      <c r="AE147" s="19"/>
      <c r="AF147" s="13">
        <v>1</v>
      </c>
      <c r="AG147" s="13"/>
      <c r="AH147" s="13"/>
      <c r="AI147" s="31">
        <v>1</v>
      </c>
      <c r="AJ147" s="31"/>
      <c r="AK147" s="31"/>
      <c r="AL147" s="19">
        <v>1</v>
      </c>
      <c r="AM147" s="19"/>
      <c r="AN147" s="19"/>
      <c r="AO147" s="32">
        <v>1</v>
      </c>
      <c r="AP147" s="32"/>
      <c r="AQ147" s="32"/>
      <c r="AR147" s="33">
        <v>1</v>
      </c>
      <c r="AS147" s="33"/>
      <c r="AT147" s="33"/>
      <c r="AU147" s="19">
        <v>1</v>
      </c>
      <c r="AV147" s="19"/>
      <c r="AW147" s="19"/>
      <c r="AX147" s="34">
        <f t="shared" si="29"/>
        <v>9</v>
      </c>
      <c r="AY147" s="34">
        <f t="shared" si="30"/>
        <v>0</v>
      </c>
      <c r="AZ147" s="34">
        <f t="shared" si="31"/>
        <v>0</v>
      </c>
      <c r="BA147" s="36">
        <f t="shared" si="32"/>
        <v>1</v>
      </c>
      <c r="BB147" s="77">
        <f>VLOOKUP(C147&amp;TEXT(D147,"00"),'House ridership'!$A$3:$M$438,13,0)</f>
        <v>87968</v>
      </c>
      <c r="BC147" s="77">
        <f>VLOOKUP($C147&amp;TEXT($D147,"00"),'House ridership'!$A$3:$M$438,3,0)</f>
        <v>2</v>
      </c>
      <c r="BD147" s="57">
        <v>129</v>
      </c>
      <c r="BE147" s="57" t="s">
        <v>951</v>
      </c>
      <c r="BF147" s="57" t="s">
        <v>1054</v>
      </c>
      <c r="BG147" s="3" t="s">
        <v>989</v>
      </c>
      <c r="BH147" s="3" t="s">
        <v>961</v>
      </c>
      <c r="BI147" s="34"/>
      <c r="BJ147" s="3"/>
      <c r="BK147" s="76">
        <v>1</v>
      </c>
      <c r="BL147" s="76"/>
    </row>
    <row r="148" spans="1:64" ht="14" customHeight="1" x14ac:dyDescent="0.15">
      <c r="A148" s="3">
        <v>1</v>
      </c>
      <c r="B148" s="3">
        <v>8</v>
      </c>
      <c r="C148" s="3" t="s">
        <v>516</v>
      </c>
      <c r="D148" s="3">
        <v>16</v>
      </c>
      <c r="E148" s="3" t="s">
        <v>8</v>
      </c>
      <c r="F148" s="3" t="s">
        <v>571</v>
      </c>
      <c r="G148" s="3" t="s">
        <v>12</v>
      </c>
      <c r="H148" s="3">
        <v>2004</v>
      </c>
      <c r="I148" s="11">
        <v>0.504</v>
      </c>
      <c r="J148" s="11">
        <v>0.57999999999999996</v>
      </c>
      <c r="K148" s="13">
        <v>1</v>
      </c>
      <c r="L148" s="14"/>
      <c r="M148" s="14"/>
      <c r="N148" s="16">
        <v>1</v>
      </c>
      <c r="O148" s="17"/>
      <c r="P148" s="17"/>
      <c r="Q148" s="19">
        <v>1</v>
      </c>
      <c r="R148" s="20"/>
      <c r="S148" s="20"/>
      <c r="T148" s="3">
        <f t="shared" si="33"/>
        <v>3</v>
      </c>
      <c r="U148" s="3">
        <f t="shared" si="34"/>
        <v>0</v>
      </c>
      <c r="V148" s="3">
        <f t="shared" si="35"/>
        <v>0</v>
      </c>
      <c r="W148" s="13">
        <v>1</v>
      </c>
      <c r="X148" s="13"/>
      <c r="Y148" s="13"/>
      <c r="Z148" s="16">
        <v>1</v>
      </c>
      <c r="AA148" s="16"/>
      <c r="AB148" s="16"/>
      <c r="AC148" s="19">
        <v>1</v>
      </c>
      <c r="AD148" s="19"/>
      <c r="AE148" s="19"/>
      <c r="AF148" s="13">
        <v>1</v>
      </c>
      <c r="AG148" s="13"/>
      <c r="AH148" s="13"/>
      <c r="AI148" s="31">
        <v>1</v>
      </c>
      <c r="AJ148" s="31"/>
      <c r="AK148" s="31"/>
      <c r="AL148" s="19">
        <v>1</v>
      </c>
      <c r="AM148" s="19"/>
      <c r="AN148" s="19"/>
      <c r="AO148" s="32">
        <v>1</v>
      </c>
      <c r="AP148" s="32"/>
      <c r="AQ148" s="32"/>
      <c r="AR148" s="33">
        <v>1</v>
      </c>
      <c r="AS148" s="33"/>
      <c r="AT148" s="33"/>
      <c r="AU148" s="19">
        <v>1</v>
      </c>
      <c r="AV148" s="19"/>
      <c r="AW148" s="19"/>
      <c r="AX148" s="34">
        <f t="shared" si="29"/>
        <v>9</v>
      </c>
      <c r="AY148" s="34">
        <f t="shared" si="30"/>
        <v>0</v>
      </c>
      <c r="AZ148" s="34">
        <f t="shared" si="31"/>
        <v>0</v>
      </c>
      <c r="BA148" s="36">
        <f t="shared" si="32"/>
        <v>1</v>
      </c>
      <c r="BB148" s="77">
        <f>VLOOKUP(C148&amp;TEXT(D148,"00"),'House ridership'!$A$3:$M$438,13,0)</f>
        <v>509796</v>
      </c>
      <c r="BC148" s="77">
        <f>VLOOKUP($C148&amp;TEXT($D148,"00"),'House ridership'!$A$3:$M$438,3,0)</f>
        <v>3</v>
      </c>
      <c r="BD148" s="57">
        <v>2081</v>
      </c>
      <c r="BE148" s="57" t="s">
        <v>967</v>
      </c>
      <c r="BF148" s="57" t="s">
        <v>1055</v>
      </c>
      <c r="BG148" s="3" t="s">
        <v>1016</v>
      </c>
      <c r="BH148" s="3" t="s">
        <v>998</v>
      </c>
      <c r="BI148" s="34"/>
      <c r="BJ148" s="3"/>
      <c r="BK148" s="76">
        <v>1</v>
      </c>
      <c r="BL148" s="76"/>
    </row>
    <row r="149" spans="1:64" ht="14" customHeight="1" x14ac:dyDescent="0.15">
      <c r="A149" s="3">
        <v>1</v>
      </c>
      <c r="B149" s="3">
        <v>8</v>
      </c>
      <c r="C149" s="3" t="s">
        <v>516</v>
      </c>
      <c r="D149" s="3">
        <v>18</v>
      </c>
      <c r="E149" s="3" t="s">
        <v>8</v>
      </c>
      <c r="F149" s="3" t="s">
        <v>568</v>
      </c>
      <c r="G149" s="3" t="s">
        <v>569</v>
      </c>
      <c r="H149" s="3">
        <v>1992</v>
      </c>
      <c r="I149" s="11">
        <v>0.67700000000000005</v>
      </c>
      <c r="J149" s="11">
        <v>0.71099999999999997</v>
      </c>
      <c r="K149" s="13">
        <v>1</v>
      </c>
      <c r="L149" s="14"/>
      <c r="M149" s="14"/>
      <c r="N149" s="16">
        <v>1</v>
      </c>
      <c r="O149" s="17"/>
      <c r="P149" s="17"/>
      <c r="Q149" s="19">
        <v>1</v>
      </c>
      <c r="R149" s="20"/>
      <c r="S149" s="20"/>
      <c r="T149" s="3">
        <f t="shared" si="33"/>
        <v>3</v>
      </c>
      <c r="U149" s="3">
        <f t="shared" si="34"/>
        <v>0</v>
      </c>
      <c r="V149" s="3">
        <f t="shared" si="35"/>
        <v>0</v>
      </c>
      <c r="W149" s="13">
        <v>1</v>
      </c>
      <c r="X149" s="13"/>
      <c r="Y149" s="13"/>
      <c r="Z149" s="16">
        <v>1</v>
      </c>
      <c r="AA149" s="16"/>
      <c r="AB149" s="16"/>
      <c r="AC149" s="19">
        <v>1</v>
      </c>
      <c r="AD149" s="19"/>
      <c r="AE149" s="19"/>
      <c r="AF149" s="13">
        <v>1</v>
      </c>
      <c r="AG149" s="13"/>
      <c r="AH149" s="13"/>
      <c r="AI149" s="31">
        <v>1</v>
      </c>
      <c r="AJ149" s="31"/>
      <c r="AK149" s="31"/>
      <c r="AL149" s="19">
        <v>1</v>
      </c>
      <c r="AM149" s="19"/>
      <c r="AN149" s="19"/>
      <c r="AO149" s="32">
        <v>1</v>
      </c>
      <c r="AP149" s="32"/>
      <c r="AQ149" s="32"/>
      <c r="AR149" s="33">
        <v>1</v>
      </c>
      <c r="AS149" s="33"/>
      <c r="AT149" s="33"/>
      <c r="AU149" s="19">
        <v>1</v>
      </c>
      <c r="AV149" s="19"/>
      <c r="AW149" s="19"/>
      <c r="AX149" s="34">
        <f t="shared" si="29"/>
        <v>9</v>
      </c>
      <c r="AY149" s="34">
        <f t="shared" si="30"/>
        <v>0</v>
      </c>
      <c r="AZ149" s="34">
        <f t="shared" si="31"/>
        <v>0</v>
      </c>
      <c r="BA149" s="36">
        <f t="shared" si="32"/>
        <v>1</v>
      </c>
      <c r="BB149" s="77">
        <f>VLOOKUP(C149&amp;TEXT(D149,"00"),'House ridership'!$A$3:$M$438,13,0)</f>
        <v>0</v>
      </c>
      <c r="BC149" s="77">
        <f>VLOOKUP($C149&amp;TEXT($D149,"00"),'House ridership'!$A$3:$M$438,3,0)</f>
        <v>0</v>
      </c>
      <c r="BD149" s="57">
        <v>241</v>
      </c>
      <c r="BE149" s="57" t="s">
        <v>951</v>
      </c>
      <c r="BF149" s="57" t="s">
        <v>1057</v>
      </c>
      <c r="BG149" s="3" t="s">
        <v>991</v>
      </c>
      <c r="BH149" s="3" t="s">
        <v>961</v>
      </c>
      <c r="BI149" s="34"/>
      <c r="BJ149" s="3"/>
      <c r="BK149" s="76">
        <v>1</v>
      </c>
      <c r="BL149" s="76"/>
    </row>
    <row r="150" spans="1:64" ht="14" customHeight="1" x14ac:dyDescent="0.15">
      <c r="A150" s="3">
        <v>1</v>
      </c>
      <c r="B150" s="3">
        <v>8</v>
      </c>
      <c r="C150" s="3" t="s">
        <v>516</v>
      </c>
      <c r="D150" s="3">
        <v>19</v>
      </c>
      <c r="E150" s="3" t="s">
        <v>8</v>
      </c>
      <c r="F150" s="3" t="s">
        <v>559</v>
      </c>
      <c r="G150" s="3" t="s">
        <v>560</v>
      </c>
      <c r="H150" s="3">
        <v>1994</v>
      </c>
      <c r="I150" s="11">
        <v>0.67300000000000004</v>
      </c>
      <c r="J150" s="11">
        <v>0.73899999999999999</v>
      </c>
      <c r="K150" s="13">
        <v>1</v>
      </c>
      <c r="L150" s="14"/>
      <c r="M150" s="14"/>
      <c r="N150" s="16">
        <v>1</v>
      </c>
      <c r="O150" s="17"/>
      <c r="P150" s="17"/>
      <c r="Q150" s="19">
        <v>1</v>
      </c>
      <c r="R150" s="20"/>
      <c r="S150" s="20"/>
      <c r="T150" s="3">
        <f t="shared" si="33"/>
        <v>3</v>
      </c>
      <c r="U150" s="3">
        <f t="shared" si="34"/>
        <v>0</v>
      </c>
      <c r="V150" s="3">
        <f t="shared" si="35"/>
        <v>0</v>
      </c>
      <c r="W150" s="13">
        <v>1</v>
      </c>
      <c r="X150" s="13"/>
      <c r="Y150" s="13"/>
      <c r="Z150" s="16">
        <v>1</v>
      </c>
      <c r="AA150" s="16"/>
      <c r="AB150" s="16"/>
      <c r="AC150" s="19">
        <v>1</v>
      </c>
      <c r="AD150" s="19"/>
      <c r="AE150" s="19"/>
      <c r="AF150" s="13">
        <v>1</v>
      </c>
      <c r="AG150" s="13"/>
      <c r="AH150" s="13"/>
      <c r="AI150" s="31">
        <v>1</v>
      </c>
      <c r="AJ150" s="31"/>
      <c r="AK150" s="31"/>
      <c r="AL150" s="19">
        <v>1</v>
      </c>
      <c r="AM150" s="19"/>
      <c r="AN150" s="19"/>
      <c r="AO150" s="32">
        <v>1</v>
      </c>
      <c r="AP150" s="32"/>
      <c r="AQ150" s="32"/>
      <c r="AR150" s="33">
        <v>1</v>
      </c>
      <c r="AS150" s="33"/>
      <c r="AT150" s="33"/>
      <c r="AU150" s="19">
        <v>1</v>
      </c>
      <c r="AV150" s="19"/>
      <c r="AW150" s="19"/>
      <c r="AX150" s="34">
        <f t="shared" si="29"/>
        <v>9</v>
      </c>
      <c r="AY150" s="34">
        <f t="shared" si="30"/>
        <v>0</v>
      </c>
      <c r="AZ150" s="34">
        <f t="shared" si="31"/>
        <v>0</v>
      </c>
      <c r="BA150" s="36">
        <f t="shared" si="32"/>
        <v>1</v>
      </c>
      <c r="BB150" s="77">
        <f>VLOOKUP(C150&amp;TEXT(D150,"00"),'House ridership'!$A$3:$M$438,13,0)</f>
        <v>221616</v>
      </c>
      <c r="BC150" s="77">
        <f>VLOOKUP($C150&amp;TEXT($D150,"00"),'House ridership'!$A$3:$M$438,3,0)</f>
        <v>1</v>
      </c>
      <c r="BD150" s="57">
        <v>1401</v>
      </c>
      <c r="BE150" s="57" t="s">
        <v>953</v>
      </c>
      <c r="BF150" s="57" t="s">
        <v>1058</v>
      </c>
      <c r="BG150" s="3" t="s">
        <v>977</v>
      </c>
      <c r="BH150" s="3" t="s">
        <v>978</v>
      </c>
      <c r="BI150" s="34"/>
      <c r="BJ150" s="3"/>
      <c r="BK150" s="76">
        <v>1</v>
      </c>
      <c r="BL150" s="76"/>
    </row>
    <row r="151" spans="1:64" ht="14" customHeight="1" x14ac:dyDescent="0.15">
      <c r="A151" s="3">
        <v>1</v>
      </c>
      <c r="B151" s="3">
        <v>8</v>
      </c>
      <c r="C151" s="3" t="s">
        <v>516</v>
      </c>
      <c r="D151" s="3">
        <v>26</v>
      </c>
      <c r="E151" s="3" t="s">
        <v>8</v>
      </c>
      <c r="F151" s="3" t="s">
        <v>532</v>
      </c>
      <c r="G151" s="3" t="s">
        <v>533</v>
      </c>
      <c r="H151" s="3">
        <v>2012</v>
      </c>
      <c r="I151" s="11">
        <v>0.51</v>
      </c>
      <c r="J151" s="11">
        <v>0.60399999999999998</v>
      </c>
      <c r="K151" s="13">
        <v>1</v>
      </c>
      <c r="L151" s="14"/>
      <c r="M151" s="14"/>
      <c r="N151" s="16">
        <v>1</v>
      </c>
      <c r="O151" s="17"/>
      <c r="P151" s="17"/>
      <c r="Q151" s="20"/>
      <c r="R151" s="19">
        <v>1</v>
      </c>
      <c r="S151" s="20"/>
      <c r="T151" s="3">
        <f t="shared" si="33"/>
        <v>2</v>
      </c>
      <c r="U151" s="3">
        <f t="shared" si="34"/>
        <v>1</v>
      </c>
      <c r="V151" s="3">
        <f t="shared" si="35"/>
        <v>0</v>
      </c>
      <c r="W151" s="13">
        <v>1</v>
      </c>
      <c r="X151" s="13"/>
      <c r="Y151" s="13"/>
      <c r="Z151" s="16">
        <v>1</v>
      </c>
      <c r="AA151" s="16"/>
      <c r="AB151" s="16"/>
      <c r="AC151" s="19">
        <v>1</v>
      </c>
      <c r="AD151" s="19"/>
      <c r="AE151" s="19"/>
      <c r="AF151" s="13">
        <v>1</v>
      </c>
      <c r="AG151" s="13"/>
      <c r="AH151" s="13"/>
      <c r="AI151" s="31">
        <v>1</v>
      </c>
      <c r="AJ151" s="31"/>
      <c r="AK151" s="31"/>
      <c r="AL151" s="19">
        <v>1</v>
      </c>
      <c r="AM151" s="19"/>
      <c r="AN151" s="19"/>
      <c r="AO151" s="32">
        <v>1</v>
      </c>
      <c r="AP151" s="32"/>
      <c r="AQ151" s="32"/>
      <c r="AR151" s="33">
        <v>1</v>
      </c>
      <c r="AS151" s="33"/>
      <c r="AT151" s="33"/>
      <c r="AU151" s="19">
        <v>1</v>
      </c>
      <c r="AV151" s="19"/>
      <c r="AW151" s="19"/>
      <c r="AX151" s="34">
        <f t="shared" si="29"/>
        <v>9</v>
      </c>
      <c r="AY151" s="34">
        <f t="shared" si="30"/>
        <v>0</v>
      </c>
      <c r="AZ151" s="34">
        <f t="shared" si="31"/>
        <v>0</v>
      </c>
      <c r="BA151" s="36">
        <f t="shared" si="32"/>
        <v>1</v>
      </c>
      <c r="BB151" s="77">
        <f>VLOOKUP(C151&amp;TEXT(D151,"00"),'House ridership'!$A$3:$M$438,13,0)</f>
        <v>147824</v>
      </c>
      <c r="BC151" s="77">
        <f>VLOOKUP($C151&amp;TEXT($D151,"00"),'House ridership'!$A$3:$M$438,3,0)</f>
        <v>3</v>
      </c>
      <c r="BD151" s="57">
        <v>1019</v>
      </c>
      <c r="BE151" s="57" t="s">
        <v>953</v>
      </c>
      <c r="BF151" s="57" t="s">
        <v>1065</v>
      </c>
      <c r="BG151" s="3" t="s">
        <v>955</v>
      </c>
      <c r="BH151" s="3" t="s">
        <v>950</v>
      </c>
      <c r="BI151" s="34"/>
      <c r="BJ151" s="3"/>
      <c r="BK151" s="76">
        <v>1</v>
      </c>
      <c r="BL151" s="76"/>
    </row>
    <row r="152" spans="1:64" ht="14" customHeight="1" x14ac:dyDescent="0.15">
      <c r="A152" s="3">
        <v>1</v>
      </c>
      <c r="B152" s="3">
        <v>8</v>
      </c>
      <c r="C152" s="3" t="s">
        <v>516</v>
      </c>
      <c r="D152" s="3">
        <v>27</v>
      </c>
      <c r="E152" s="3" t="s">
        <v>8</v>
      </c>
      <c r="F152" s="3" t="s">
        <v>572</v>
      </c>
      <c r="G152" s="3" t="s">
        <v>573</v>
      </c>
      <c r="H152" s="3">
        <v>2009</v>
      </c>
      <c r="I152" s="11">
        <v>0.59099999999999997</v>
      </c>
      <c r="J152" s="11">
        <v>0.67400000000000004</v>
      </c>
      <c r="K152" s="13">
        <v>1</v>
      </c>
      <c r="L152" s="14"/>
      <c r="M152" s="14"/>
      <c r="N152" s="16">
        <v>1</v>
      </c>
      <c r="O152" s="17"/>
      <c r="P152" s="17"/>
      <c r="Q152" s="19">
        <v>1</v>
      </c>
      <c r="R152" s="20"/>
      <c r="S152" s="20"/>
      <c r="T152" s="3">
        <f t="shared" si="33"/>
        <v>3</v>
      </c>
      <c r="U152" s="3">
        <f t="shared" si="34"/>
        <v>0</v>
      </c>
      <c r="V152" s="3">
        <f t="shared" si="35"/>
        <v>0</v>
      </c>
      <c r="W152" s="13">
        <v>1</v>
      </c>
      <c r="X152" s="13"/>
      <c r="Y152" s="13"/>
      <c r="Z152" s="16">
        <v>1</v>
      </c>
      <c r="AA152" s="16"/>
      <c r="AB152" s="16"/>
      <c r="AC152" s="19">
        <v>1</v>
      </c>
      <c r="AD152" s="19"/>
      <c r="AE152" s="19"/>
      <c r="AF152" s="13">
        <v>1</v>
      </c>
      <c r="AG152" s="13"/>
      <c r="AH152" s="13"/>
      <c r="AI152" s="31">
        <v>1</v>
      </c>
      <c r="AJ152" s="31"/>
      <c r="AK152" s="31"/>
      <c r="AL152" s="19">
        <v>1</v>
      </c>
      <c r="AM152" s="19"/>
      <c r="AN152" s="19"/>
      <c r="AO152" s="32">
        <v>1</v>
      </c>
      <c r="AP152" s="32"/>
      <c r="AQ152" s="32"/>
      <c r="AR152" s="33">
        <v>1</v>
      </c>
      <c r="AS152" s="33"/>
      <c r="AT152" s="33"/>
      <c r="AU152" s="19">
        <v>1</v>
      </c>
      <c r="AV152" s="19"/>
      <c r="AW152" s="19"/>
      <c r="AX152" s="34">
        <f t="shared" si="29"/>
        <v>9</v>
      </c>
      <c r="AY152" s="34">
        <f t="shared" si="30"/>
        <v>0</v>
      </c>
      <c r="AZ152" s="34">
        <f t="shared" si="31"/>
        <v>0</v>
      </c>
      <c r="BA152" s="36">
        <f t="shared" si="32"/>
        <v>1</v>
      </c>
      <c r="BB152" s="77">
        <f>VLOOKUP(C152&amp;TEXT(D152,"00"),'House ridership'!$A$3:$M$438,13,0)</f>
        <v>0</v>
      </c>
      <c r="BC152" s="77">
        <f>VLOOKUP($C152&amp;TEXT($D152,"00"),'House ridership'!$A$3:$M$438,3,0)</f>
        <v>0</v>
      </c>
      <c r="BD152" s="57">
        <v>2423</v>
      </c>
      <c r="BE152" s="57" t="s">
        <v>967</v>
      </c>
      <c r="BF152" s="57" t="s">
        <v>1066</v>
      </c>
      <c r="BG152" s="3" t="s">
        <v>1013</v>
      </c>
      <c r="BH152" s="3" t="s">
        <v>961</v>
      </c>
      <c r="BI152" s="34"/>
      <c r="BJ152" s="3"/>
      <c r="BK152" s="76">
        <v>1</v>
      </c>
      <c r="BL152" s="76"/>
    </row>
    <row r="153" spans="1:64" ht="14" customHeight="1" x14ac:dyDescent="0.15">
      <c r="A153" s="3">
        <v>1</v>
      </c>
      <c r="B153" s="3">
        <v>8</v>
      </c>
      <c r="C153" s="3" t="s">
        <v>516</v>
      </c>
      <c r="D153" s="3">
        <v>28</v>
      </c>
      <c r="E153" s="3" t="s">
        <v>8</v>
      </c>
      <c r="F153" s="3" t="s">
        <v>545</v>
      </c>
      <c r="G153" s="3" t="s">
        <v>359</v>
      </c>
      <c r="H153" s="3">
        <v>2000</v>
      </c>
      <c r="I153" s="11">
        <v>0.76300000000000001</v>
      </c>
      <c r="J153" s="11">
        <v>0.78</v>
      </c>
      <c r="K153" s="13">
        <v>1</v>
      </c>
      <c r="L153" s="14"/>
      <c r="M153" s="14"/>
      <c r="N153" s="16">
        <v>1</v>
      </c>
      <c r="O153" s="17"/>
      <c r="P153" s="17"/>
      <c r="Q153" s="19">
        <v>1</v>
      </c>
      <c r="R153" s="20"/>
      <c r="S153" s="20"/>
      <c r="T153" s="3">
        <f t="shared" si="33"/>
        <v>3</v>
      </c>
      <c r="U153" s="3">
        <f t="shared" si="34"/>
        <v>0</v>
      </c>
      <c r="V153" s="3">
        <f t="shared" si="35"/>
        <v>0</v>
      </c>
      <c r="W153" s="13">
        <v>1</v>
      </c>
      <c r="X153" s="13"/>
      <c r="Y153" s="13"/>
      <c r="Z153" s="16">
        <v>1</v>
      </c>
      <c r="AA153" s="16"/>
      <c r="AB153" s="16"/>
      <c r="AC153" s="19">
        <v>1</v>
      </c>
      <c r="AD153" s="19"/>
      <c r="AE153" s="19"/>
      <c r="AF153" s="13">
        <v>1</v>
      </c>
      <c r="AG153" s="13"/>
      <c r="AH153" s="13"/>
      <c r="AI153" s="31">
        <v>1</v>
      </c>
      <c r="AJ153" s="31"/>
      <c r="AK153" s="31"/>
      <c r="AL153" s="19">
        <v>1</v>
      </c>
      <c r="AM153" s="19"/>
      <c r="AN153" s="19"/>
      <c r="AO153" s="32">
        <v>1</v>
      </c>
      <c r="AP153" s="32"/>
      <c r="AQ153" s="32"/>
      <c r="AR153" s="33">
        <v>1</v>
      </c>
      <c r="AS153" s="33"/>
      <c r="AT153" s="33"/>
      <c r="AU153" s="19">
        <v>1</v>
      </c>
      <c r="AV153" s="19"/>
      <c r="AW153" s="19"/>
      <c r="AX153" s="34">
        <f t="shared" si="29"/>
        <v>9</v>
      </c>
      <c r="AY153" s="34">
        <f t="shared" si="30"/>
        <v>0</v>
      </c>
      <c r="AZ153" s="34">
        <f t="shared" si="31"/>
        <v>0</v>
      </c>
      <c r="BA153" s="36">
        <f t="shared" si="32"/>
        <v>1</v>
      </c>
      <c r="BB153" s="77">
        <f>VLOOKUP(C153&amp;TEXT(D153,"00"),'House ridership'!$A$3:$M$438,13,0)</f>
        <v>106026</v>
      </c>
      <c r="BC153" s="77">
        <f>VLOOKUP($C153&amp;TEXT($D153,"00"),'House ridership'!$A$3:$M$438,3,0)</f>
        <v>2</v>
      </c>
      <c r="BD153" s="57">
        <v>2372</v>
      </c>
      <c r="BE153" s="57" t="s">
        <v>967</v>
      </c>
      <c r="BF153" s="57" t="s">
        <v>1067</v>
      </c>
      <c r="BG153" s="3" t="s">
        <v>1010</v>
      </c>
      <c r="BH153" s="3" t="s">
        <v>1004</v>
      </c>
      <c r="BI153" s="34"/>
      <c r="BJ153" s="3"/>
      <c r="BK153" s="76">
        <v>1</v>
      </c>
      <c r="BL153" s="76"/>
    </row>
    <row r="154" spans="1:64" ht="14" customHeight="1" x14ac:dyDescent="0.15">
      <c r="A154" s="3">
        <v>1</v>
      </c>
      <c r="B154" s="3">
        <v>8</v>
      </c>
      <c r="C154" s="3" t="s">
        <v>516</v>
      </c>
      <c r="D154" s="3">
        <v>30</v>
      </c>
      <c r="E154" s="3" t="s">
        <v>8</v>
      </c>
      <c r="F154" s="3" t="s">
        <v>544</v>
      </c>
      <c r="G154" s="3" t="s">
        <v>363</v>
      </c>
      <c r="H154" s="3">
        <v>1996</v>
      </c>
      <c r="I154" s="11">
        <v>0.65300000000000002</v>
      </c>
      <c r="J154" s="11">
        <v>0.72599999999999998</v>
      </c>
      <c r="K154" s="13">
        <v>1</v>
      </c>
      <c r="L154" s="14"/>
      <c r="M154" s="14"/>
      <c r="N154" s="16">
        <v>1</v>
      </c>
      <c r="O154" s="17"/>
      <c r="P154" s="17"/>
      <c r="Q154" s="19">
        <v>1</v>
      </c>
      <c r="R154" s="20"/>
      <c r="S154" s="20"/>
      <c r="T154" s="3">
        <f t="shared" si="33"/>
        <v>3</v>
      </c>
      <c r="U154" s="3">
        <f t="shared" si="34"/>
        <v>0</v>
      </c>
      <c r="V154" s="3">
        <f t="shared" si="35"/>
        <v>0</v>
      </c>
      <c r="W154" s="13">
        <v>1</v>
      </c>
      <c r="X154" s="13"/>
      <c r="Y154" s="13"/>
      <c r="Z154" s="16">
        <v>1</v>
      </c>
      <c r="AA154" s="16"/>
      <c r="AB154" s="16"/>
      <c r="AC154" s="19">
        <v>1</v>
      </c>
      <c r="AD154" s="19"/>
      <c r="AE154" s="19"/>
      <c r="AF154" s="13">
        <v>1</v>
      </c>
      <c r="AG154" s="13"/>
      <c r="AH154" s="13"/>
      <c r="AI154" s="31">
        <v>1</v>
      </c>
      <c r="AJ154" s="31"/>
      <c r="AK154" s="31"/>
      <c r="AL154" s="19">
        <v>1</v>
      </c>
      <c r="AM154" s="19"/>
      <c r="AN154" s="19"/>
      <c r="AO154" s="32">
        <v>1</v>
      </c>
      <c r="AP154" s="32"/>
      <c r="AQ154" s="32"/>
      <c r="AR154" s="33">
        <v>1</v>
      </c>
      <c r="AS154" s="33"/>
      <c r="AT154" s="33"/>
      <c r="AU154" s="19">
        <v>1</v>
      </c>
      <c r="AV154" s="19"/>
      <c r="AW154" s="19"/>
      <c r="AX154" s="34">
        <f t="shared" si="29"/>
        <v>9</v>
      </c>
      <c r="AY154" s="34">
        <f t="shared" si="30"/>
        <v>0</v>
      </c>
      <c r="AZ154" s="34">
        <f t="shared" si="31"/>
        <v>0</v>
      </c>
      <c r="BA154" s="36">
        <f t="shared" si="32"/>
        <v>1</v>
      </c>
      <c r="BB154" s="77">
        <f>VLOOKUP(C154&amp;TEXT(D154,"00"),'House ridership'!$A$3:$M$438,13,0)</f>
        <v>61089</v>
      </c>
      <c r="BC154" s="77">
        <f>VLOOKUP($C154&amp;TEXT($D154,"00"),'House ridership'!$A$3:$M$438,3,0)</f>
        <v>1</v>
      </c>
      <c r="BD154" s="57">
        <v>2181</v>
      </c>
      <c r="BE154" s="57" t="s">
        <v>967</v>
      </c>
      <c r="BF154" s="57" t="s">
        <v>1069</v>
      </c>
      <c r="BG154" s="3" t="s">
        <v>1006</v>
      </c>
      <c r="BH154" s="3" t="s">
        <v>950</v>
      </c>
      <c r="BI154" s="34"/>
      <c r="BJ154" s="3"/>
      <c r="BK154" s="76">
        <v>1</v>
      </c>
      <c r="BL154" s="76"/>
    </row>
    <row r="155" spans="1:64" ht="14" customHeight="1" x14ac:dyDescent="0.15">
      <c r="A155" s="3">
        <v>1</v>
      </c>
      <c r="B155" s="3">
        <v>8</v>
      </c>
      <c r="C155" s="3" t="s">
        <v>516</v>
      </c>
      <c r="D155" s="3">
        <v>31</v>
      </c>
      <c r="E155" s="3" t="s">
        <v>8</v>
      </c>
      <c r="F155" s="3" t="s">
        <v>640</v>
      </c>
      <c r="G155" s="3" t="s">
        <v>306</v>
      </c>
      <c r="H155" s="3">
        <v>2014</v>
      </c>
      <c r="I155" s="11">
        <v>0.51600000000000001</v>
      </c>
      <c r="J155" s="11">
        <v>0.56100000000000005</v>
      </c>
      <c r="K155" s="28"/>
      <c r="L155" s="29"/>
      <c r="M155" s="29"/>
      <c r="N155" s="29"/>
      <c r="O155" s="28"/>
      <c r="P155" s="29"/>
      <c r="Q155" s="29"/>
      <c r="R155" s="28"/>
      <c r="S155" s="29"/>
      <c r="T155" s="28"/>
      <c r="U155" s="3"/>
      <c r="V155" s="3"/>
      <c r="W155" s="13">
        <v>1</v>
      </c>
      <c r="X155" s="13"/>
      <c r="Y155" s="13"/>
      <c r="Z155" s="16">
        <v>1</v>
      </c>
      <c r="AA155" s="16"/>
      <c r="AB155" s="16"/>
      <c r="AC155" s="19">
        <v>1</v>
      </c>
      <c r="AD155" s="19"/>
      <c r="AE155" s="19"/>
      <c r="AF155" s="13">
        <v>1</v>
      </c>
      <c r="AG155" s="13"/>
      <c r="AH155" s="13"/>
      <c r="AI155" s="31">
        <v>1</v>
      </c>
      <c r="AJ155" s="31"/>
      <c r="AK155" s="31"/>
      <c r="AL155" s="19">
        <v>1</v>
      </c>
      <c r="AM155" s="19"/>
      <c r="AN155" s="19"/>
      <c r="AO155" s="32">
        <v>1</v>
      </c>
      <c r="AP155" s="32"/>
      <c r="AQ155" s="32"/>
      <c r="AR155" s="33">
        <v>1</v>
      </c>
      <c r="AS155" s="33"/>
      <c r="AT155" s="33"/>
      <c r="AU155" s="19">
        <v>1</v>
      </c>
      <c r="AV155" s="19"/>
      <c r="AW155" s="19"/>
      <c r="AX155" s="34">
        <f t="shared" si="29"/>
        <v>9</v>
      </c>
      <c r="AY155" s="34">
        <f t="shared" si="30"/>
        <v>0</v>
      </c>
      <c r="AZ155" s="34">
        <f t="shared" si="31"/>
        <v>0</v>
      </c>
      <c r="BA155" s="36">
        <f t="shared" si="32"/>
        <v>1</v>
      </c>
      <c r="BB155" s="77">
        <f>VLOOKUP(C155&amp;TEXT(D155,"00"),'House ridership'!$A$3:$M$438,13,0)</f>
        <v>11579</v>
      </c>
      <c r="BC155" s="77">
        <f>VLOOKUP($C155&amp;TEXT($D155,"00"),'House ridership'!$A$3:$M$438,3,0)</f>
        <v>1</v>
      </c>
      <c r="BD155" s="57">
        <v>1223</v>
      </c>
      <c r="BE155" s="57" t="s">
        <v>953</v>
      </c>
      <c r="BF155" s="57" t="s">
        <v>1070</v>
      </c>
      <c r="BG155" s="3" t="s">
        <v>986</v>
      </c>
      <c r="BH155" s="3" t="s">
        <v>961</v>
      </c>
      <c r="BI155" s="34"/>
      <c r="BJ155" s="3"/>
      <c r="BK155" s="76">
        <v>1</v>
      </c>
      <c r="BL155" s="76"/>
    </row>
    <row r="156" spans="1:64" ht="14" customHeight="1" x14ac:dyDescent="0.15">
      <c r="A156" s="3">
        <v>1</v>
      </c>
      <c r="B156" s="3">
        <v>8</v>
      </c>
      <c r="C156" s="3" t="s">
        <v>516</v>
      </c>
      <c r="D156" s="3">
        <v>32</v>
      </c>
      <c r="E156" s="3" t="s">
        <v>8</v>
      </c>
      <c r="F156" s="3" t="s">
        <v>553</v>
      </c>
      <c r="G156" s="3" t="s">
        <v>67</v>
      </c>
      <c r="H156" s="3">
        <v>1998</v>
      </c>
      <c r="I156" s="11">
        <v>0.59499999999999997</v>
      </c>
      <c r="J156" s="11">
        <v>0.61599999999999999</v>
      </c>
      <c r="K156" s="13">
        <v>1</v>
      </c>
      <c r="L156" s="14"/>
      <c r="M156" s="14"/>
      <c r="N156" s="16">
        <v>1</v>
      </c>
      <c r="O156" s="17"/>
      <c r="P156" s="17"/>
      <c r="Q156" s="19">
        <v>1</v>
      </c>
      <c r="R156" s="20"/>
      <c r="S156" s="20"/>
      <c r="T156" s="3">
        <f>K156+N156+Q156</f>
        <v>3</v>
      </c>
      <c r="U156" s="3">
        <f>L156+O156+R156</f>
        <v>0</v>
      </c>
      <c r="V156" s="3">
        <f>M156+P156+S156</f>
        <v>0</v>
      </c>
      <c r="W156" s="13">
        <v>1</v>
      </c>
      <c r="X156" s="13"/>
      <c r="Y156" s="13"/>
      <c r="Z156" s="16">
        <v>1</v>
      </c>
      <c r="AA156" s="16"/>
      <c r="AB156" s="16"/>
      <c r="AC156" s="19">
        <v>1</v>
      </c>
      <c r="AD156" s="19"/>
      <c r="AE156" s="19"/>
      <c r="AF156" s="13">
        <v>1</v>
      </c>
      <c r="AG156" s="13"/>
      <c r="AH156" s="13"/>
      <c r="AI156" s="31">
        <v>1</v>
      </c>
      <c r="AJ156" s="31"/>
      <c r="AK156" s="31"/>
      <c r="AL156" s="19">
        <v>1</v>
      </c>
      <c r="AM156" s="19"/>
      <c r="AN156" s="19"/>
      <c r="AO156" s="32">
        <v>1</v>
      </c>
      <c r="AP156" s="32"/>
      <c r="AQ156" s="32"/>
      <c r="AR156" s="33">
        <v>1</v>
      </c>
      <c r="AS156" s="33"/>
      <c r="AT156" s="33"/>
      <c r="AU156" s="19">
        <v>1</v>
      </c>
      <c r="AV156" s="19"/>
      <c r="AW156" s="19"/>
      <c r="AX156" s="34">
        <f t="shared" si="29"/>
        <v>9</v>
      </c>
      <c r="AY156" s="34">
        <f t="shared" si="30"/>
        <v>0</v>
      </c>
      <c r="AZ156" s="34">
        <f t="shared" si="31"/>
        <v>0</v>
      </c>
      <c r="BA156" s="36">
        <f t="shared" si="32"/>
        <v>1</v>
      </c>
      <c r="BB156" s="77">
        <f>VLOOKUP(C156&amp;TEXT(D156,"00"),'House ridership'!$A$3:$M$438,13,0)</f>
        <v>0</v>
      </c>
      <c r="BC156" s="77">
        <f>VLOOKUP($C156&amp;TEXT($D156,"00"),'House ridership'!$A$3:$M$438,3,0)</f>
        <v>0</v>
      </c>
      <c r="BD156" s="57">
        <v>1610</v>
      </c>
      <c r="BE156" s="57" t="s">
        <v>953</v>
      </c>
      <c r="BF156" s="57" t="s">
        <v>1071</v>
      </c>
      <c r="BG156" s="3" t="s">
        <v>980</v>
      </c>
      <c r="BH156" s="3" t="s">
        <v>950</v>
      </c>
      <c r="BI156" s="34"/>
      <c r="BJ156" s="3"/>
      <c r="BK156" s="76">
        <v>1</v>
      </c>
      <c r="BL156" s="76"/>
    </row>
    <row r="157" spans="1:64" ht="14" customHeight="1" x14ac:dyDescent="0.15">
      <c r="A157" s="3">
        <v>1</v>
      </c>
      <c r="B157" s="3">
        <v>8</v>
      </c>
      <c r="C157" s="3" t="s">
        <v>516</v>
      </c>
      <c r="D157" s="3">
        <v>33</v>
      </c>
      <c r="E157" s="3" t="s">
        <v>8</v>
      </c>
      <c r="F157" s="3" t="s">
        <v>634</v>
      </c>
      <c r="G157" s="3" t="s">
        <v>174</v>
      </c>
      <c r="H157" s="3">
        <v>2014</v>
      </c>
      <c r="I157" s="11">
        <v>0.58899999999999997</v>
      </c>
      <c r="J157" s="11">
        <v>0.66400000000000003</v>
      </c>
      <c r="K157" s="28"/>
      <c r="L157" s="29"/>
      <c r="M157" s="29"/>
      <c r="N157" s="29"/>
      <c r="O157" s="28"/>
      <c r="P157" s="29"/>
      <c r="Q157" s="29"/>
      <c r="R157" s="28"/>
      <c r="S157" s="29"/>
      <c r="T157" s="28"/>
      <c r="U157" s="3"/>
      <c r="V157" s="3"/>
      <c r="W157" s="13">
        <v>1</v>
      </c>
      <c r="X157" s="13"/>
      <c r="Y157" s="13"/>
      <c r="Z157" s="16">
        <v>1</v>
      </c>
      <c r="AA157" s="16"/>
      <c r="AB157" s="16"/>
      <c r="AC157" s="19">
        <v>1</v>
      </c>
      <c r="AD157" s="19"/>
      <c r="AE157" s="19"/>
      <c r="AF157" s="13">
        <v>1</v>
      </c>
      <c r="AG157" s="13"/>
      <c r="AH157" s="13"/>
      <c r="AI157" s="31">
        <v>1</v>
      </c>
      <c r="AJ157" s="31"/>
      <c r="AK157" s="31"/>
      <c r="AL157" s="19">
        <v>1</v>
      </c>
      <c r="AM157" s="19"/>
      <c r="AN157" s="19"/>
      <c r="AO157" s="32">
        <v>1</v>
      </c>
      <c r="AP157" s="32"/>
      <c r="AQ157" s="32"/>
      <c r="AR157" s="33">
        <v>1</v>
      </c>
      <c r="AS157" s="33"/>
      <c r="AT157" s="33"/>
      <c r="AU157" s="19">
        <v>1</v>
      </c>
      <c r="AV157" s="19"/>
      <c r="AW157" s="19"/>
      <c r="AX157" s="34">
        <f t="shared" si="29"/>
        <v>9</v>
      </c>
      <c r="AY157" s="34">
        <f t="shared" si="30"/>
        <v>0</v>
      </c>
      <c r="AZ157" s="34">
        <f t="shared" si="31"/>
        <v>0</v>
      </c>
      <c r="BA157" s="36">
        <f t="shared" si="32"/>
        <v>1</v>
      </c>
      <c r="BB157" s="77">
        <f>VLOOKUP(C157&amp;TEXT(D157,"00"),'House ridership'!$A$3:$M$438,13,0)</f>
        <v>0</v>
      </c>
      <c r="BC157" s="77">
        <f>VLOOKUP($C157&amp;TEXT($D157,"00"),'House ridership'!$A$3:$M$438,3,0)</f>
        <v>0</v>
      </c>
      <c r="BD157" s="57">
        <v>236</v>
      </c>
      <c r="BE157" s="57" t="s">
        <v>951</v>
      </c>
      <c r="BF157" s="57" t="s">
        <v>1072</v>
      </c>
      <c r="BG157" s="3" t="s">
        <v>988</v>
      </c>
      <c r="BH157" s="3" t="s">
        <v>961</v>
      </c>
      <c r="BI157" s="34"/>
      <c r="BJ157" s="3"/>
      <c r="BK157" s="76">
        <v>1</v>
      </c>
      <c r="BL157" s="76"/>
    </row>
    <row r="158" spans="1:64" ht="14" customHeight="1" x14ac:dyDescent="0.15">
      <c r="A158" s="3">
        <v>1</v>
      </c>
      <c r="B158" s="3">
        <v>8</v>
      </c>
      <c r="C158" s="3" t="s">
        <v>516</v>
      </c>
      <c r="D158" s="3">
        <v>34</v>
      </c>
      <c r="E158" s="3" t="s">
        <v>8</v>
      </c>
      <c r="F158" s="56" t="s">
        <v>577</v>
      </c>
      <c r="G158" s="56" t="s">
        <v>578</v>
      </c>
      <c r="H158" s="3">
        <v>1992</v>
      </c>
      <c r="I158" s="11">
        <v>0.73</v>
      </c>
      <c r="J158" s="11">
        <v>0.77200000000000002</v>
      </c>
      <c r="K158" s="13">
        <v>1</v>
      </c>
      <c r="L158" s="14"/>
      <c r="M158" s="14"/>
      <c r="N158" s="16">
        <v>1</v>
      </c>
      <c r="O158" s="17"/>
      <c r="P158" s="17"/>
      <c r="Q158" s="19">
        <v>1</v>
      </c>
      <c r="R158" s="20"/>
      <c r="S158" s="20"/>
      <c r="T158" s="3">
        <f>K158+N158+Q158</f>
        <v>3</v>
      </c>
      <c r="U158" s="3">
        <f>L158+O158+R158</f>
        <v>0</v>
      </c>
      <c r="V158" s="3">
        <f>M158+P158+S158</f>
        <v>0</v>
      </c>
      <c r="W158" s="13">
        <v>1</v>
      </c>
      <c r="X158" s="13"/>
      <c r="Y158" s="13"/>
      <c r="Z158" s="16">
        <v>1</v>
      </c>
      <c r="AA158" s="16"/>
      <c r="AB158" s="16"/>
      <c r="AC158" s="19">
        <v>1</v>
      </c>
      <c r="AD158" s="19"/>
      <c r="AE158" s="19"/>
      <c r="AF158" s="13">
        <v>1</v>
      </c>
      <c r="AG158" s="13"/>
      <c r="AH158" s="13"/>
      <c r="AI158" s="31">
        <v>1</v>
      </c>
      <c r="AJ158" s="31"/>
      <c r="AK158" s="31"/>
      <c r="AL158" s="19">
        <v>1</v>
      </c>
      <c r="AM158" s="19"/>
      <c r="AN158" s="19"/>
      <c r="AO158" s="32">
        <v>1</v>
      </c>
      <c r="AP158" s="32"/>
      <c r="AQ158" s="32"/>
      <c r="AR158" s="33">
        <v>1</v>
      </c>
      <c r="AS158" s="33"/>
      <c r="AT158" s="33"/>
      <c r="AU158" s="19">
        <v>1</v>
      </c>
      <c r="AV158" s="19"/>
      <c r="AW158" s="19"/>
      <c r="AX158" s="34">
        <f t="shared" si="29"/>
        <v>9</v>
      </c>
      <c r="AY158" s="34">
        <f t="shared" si="30"/>
        <v>0</v>
      </c>
      <c r="AZ158" s="34">
        <f t="shared" si="31"/>
        <v>0</v>
      </c>
      <c r="BA158" s="36">
        <f t="shared" si="32"/>
        <v>1</v>
      </c>
      <c r="BB158" s="77">
        <f>VLOOKUP(C158&amp;TEXT(D158,"00"),'House ridership'!$A$3:$M$438,13,0)</f>
        <v>1364271</v>
      </c>
      <c r="BC158" s="77">
        <f>VLOOKUP($C158&amp;TEXT($D158,"00"),'House ridership'!$A$3:$M$438,3,0)</f>
        <v>1</v>
      </c>
      <c r="BD158" s="57">
        <v>1226</v>
      </c>
      <c r="BE158" s="57" t="s">
        <v>953</v>
      </c>
      <c r="BF158" s="57" t="s">
        <v>1073</v>
      </c>
      <c r="BG158" s="3"/>
      <c r="BH158" s="3"/>
      <c r="BI158" s="34"/>
      <c r="BJ158" s="3" t="s">
        <v>1014</v>
      </c>
      <c r="BK158" s="76">
        <v>1</v>
      </c>
      <c r="BL158" s="76"/>
    </row>
    <row r="159" spans="1:64" ht="14" customHeight="1" x14ac:dyDescent="0.15">
      <c r="A159" s="3">
        <v>1</v>
      </c>
      <c r="B159" s="3">
        <v>8</v>
      </c>
      <c r="C159" s="3" t="s">
        <v>516</v>
      </c>
      <c r="D159" s="3">
        <v>35</v>
      </c>
      <c r="E159" s="3" t="s">
        <v>8</v>
      </c>
      <c r="F159" s="3" t="s">
        <v>641</v>
      </c>
      <c r="G159" s="3" t="s">
        <v>642</v>
      </c>
      <c r="H159" s="3">
        <v>2014</v>
      </c>
      <c r="I159" s="11">
        <v>0.63400000000000001</v>
      </c>
      <c r="J159" s="11">
        <v>0.72399999999999998</v>
      </c>
      <c r="K159" s="28"/>
      <c r="L159" s="29"/>
      <c r="M159" s="29"/>
      <c r="N159" s="29"/>
      <c r="O159" s="28"/>
      <c r="P159" s="29"/>
      <c r="Q159" s="29"/>
      <c r="R159" s="28"/>
      <c r="S159" s="29"/>
      <c r="T159" s="28"/>
      <c r="U159" s="3"/>
      <c r="V159" s="3"/>
      <c r="W159" s="13">
        <v>1</v>
      </c>
      <c r="X159" s="13"/>
      <c r="Y159" s="13"/>
      <c r="Z159" s="16">
        <v>1</v>
      </c>
      <c r="AA159" s="16"/>
      <c r="AB159" s="16"/>
      <c r="AC159" s="19">
        <v>1</v>
      </c>
      <c r="AD159" s="19"/>
      <c r="AE159" s="19"/>
      <c r="AF159" s="13">
        <v>1</v>
      </c>
      <c r="AG159" s="13"/>
      <c r="AH159" s="13"/>
      <c r="AI159" s="31">
        <v>1</v>
      </c>
      <c r="AJ159" s="31"/>
      <c r="AK159" s="31"/>
      <c r="AL159" s="19">
        <v>1</v>
      </c>
      <c r="AM159" s="19"/>
      <c r="AN159" s="19"/>
      <c r="AO159" s="32">
        <v>1</v>
      </c>
      <c r="AP159" s="32"/>
      <c r="AQ159" s="32"/>
      <c r="AR159" s="33">
        <v>1</v>
      </c>
      <c r="AS159" s="33"/>
      <c r="AT159" s="33"/>
      <c r="AU159" s="19">
        <v>1</v>
      </c>
      <c r="AV159" s="19"/>
      <c r="AW159" s="19"/>
      <c r="AX159" s="34">
        <f t="shared" si="29"/>
        <v>9</v>
      </c>
      <c r="AY159" s="34">
        <f t="shared" si="30"/>
        <v>0</v>
      </c>
      <c r="AZ159" s="34">
        <f t="shared" si="31"/>
        <v>0</v>
      </c>
      <c r="BA159" s="36">
        <f t="shared" si="32"/>
        <v>1</v>
      </c>
      <c r="BB159" s="77">
        <f>VLOOKUP(C159&amp;TEXT(D159,"00"),'House ridership'!$A$3:$M$438,13,0)</f>
        <v>6580</v>
      </c>
      <c r="BC159" s="77">
        <f>VLOOKUP($C159&amp;TEXT($D159,"00"),'House ridership'!$A$3:$M$438,3,0)</f>
        <v>2</v>
      </c>
      <c r="BD159" s="57">
        <v>1713</v>
      </c>
      <c r="BE159" s="57" t="s">
        <v>953</v>
      </c>
      <c r="BF159" s="57" t="s">
        <v>1074</v>
      </c>
      <c r="BG159" s="3" t="s">
        <v>979</v>
      </c>
      <c r="BH159" s="3" t="s">
        <v>961</v>
      </c>
      <c r="BI159" s="34"/>
      <c r="BJ159" s="3"/>
      <c r="BK159" s="76">
        <v>1</v>
      </c>
      <c r="BL159" s="76"/>
    </row>
    <row r="160" spans="1:64" ht="14" customHeight="1" x14ac:dyDescent="0.15">
      <c r="A160" s="3">
        <v>1</v>
      </c>
      <c r="B160" s="3">
        <v>8</v>
      </c>
      <c r="C160" s="3" t="s">
        <v>516</v>
      </c>
      <c r="D160" s="3">
        <v>37</v>
      </c>
      <c r="E160" s="3" t="s">
        <v>8</v>
      </c>
      <c r="F160" s="3" t="s">
        <v>579</v>
      </c>
      <c r="G160" s="3" t="s">
        <v>580</v>
      </c>
      <c r="H160" s="3">
        <v>2012</v>
      </c>
      <c r="I160" s="11">
        <v>0.84099999999999997</v>
      </c>
      <c r="J160" s="11">
        <v>0.81100000000000005</v>
      </c>
      <c r="K160" s="13">
        <v>1</v>
      </c>
      <c r="L160" s="14"/>
      <c r="M160" s="14"/>
      <c r="N160" s="16">
        <v>1</v>
      </c>
      <c r="O160" s="17"/>
      <c r="P160" s="17"/>
      <c r="Q160" s="19">
        <v>1</v>
      </c>
      <c r="R160" s="20"/>
      <c r="S160" s="20"/>
      <c r="T160" s="3">
        <f t="shared" ref="T160:T177" si="36">K160+N160+Q160</f>
        <v>3</v>
      </c>
      <c r="U160" s="3">
        <f t="shared" ref="U160:U177" si="37">L160+O160+R160</f>
        <v>0</v>
      </c>
      <c r="V160" s="3">
        <f t="shared" ref="V160:V177" si="38">M160+P160+S160</f>
        <v>0</v>
      </c>
      <c r="W160" s="13">
        <v>1</v>
      </c>
      <c r="X160" s="13"/>
      <c r="Y160" s="13"/>
      <c r="Z160" s="16">
        <v>1</v>
      </c>
      <c r="AA160" s="16"/>
      <c r="AB160" s="16"/>
      <c r="AC160" s="19">
        <v>1</v>
      </c>
      <c r="AD160" s="19"/>
      <c r="AE160" s="19"/>
      <c r="AF160" s="13">
        <v>1</v>
      </c>
      <c r="AG160" s="13"/>
      <c r="AH160" s="13"/>
      <c r="AI160" s="31">
        <v>1</v>
      </c>
      <c r="AJ160" s="31"/>
      <c r="AK160" s="31"/>
      <c r="AL160" s="19">
        <v>1</v>
      </c>
      <c r="AM160" s="19"/>
      <c r="AN160" s="19"/>
      <c r="AO160" s="32">
        <v>1</v>
      </c>
      <c r="AP160" s="32"/>
      <c r="AQ160" s="32"/>
      <c r="AR160" s="33">
        <v>1</v>
      </c>
      <c r="AS160" s="33"/>
      <c r="AT160" s="33"/>
      <c r="AU160" s="19">
        <v>1</v>
      </c>
      <c r="AV160" s="19"/>
      <c r="AW160" s="19"/>
      <c r="AX160" s="34">
        <f t="shared" si="29"/>
        <v>9</v>
      </c>
      <c r="AY160" s="34">
        <f t="shared" si="30"/>
        <v>0</v>
      </c>
      <c r="AZ160" s="34">
        <f t="shared" si="31"/>
        <v>0</v>
      </c>
      <c r="BA160" s="36">
        <f t="shared" si="32"/>
        <v>1</v>
      </c>
      <c r="BB160" s="77">
        <f>VLOOKUP(C160&amp;TEXT(D160,"00"),'House ridership'!$A$3:$M$438,13,0)</f>
        <v>0</v>
      </c>
      <c r="BC160" s="77">
        <f>VLOOKUP($C160&amp;TEXT($D160,"00"),'House ridership'!$A$3:$M$438,3,0)</f>
        <v>0</v>
      </c>
      <c r="BD160" s="57">
        <v>2241</v>
      </c>
      <c r="BE160" s="57" t="s">
        <v>967</v>
      </c>
      <c r="BF160" s="57" t="s">
        <v>1076</v>
      </c>
      <c r="BG160" s="3" t="s">
        <v>1007</v>
      </c>
      <c r="BH160" s="3" t="s">
        <v>950</v>
      </c>
      <c r="BI160" s="34"/>
      <c r="BJ160" s="3"/>
      <c r="BK160" s="76">
        <v>1</v>
      </c>
      <c r="BL160" s="76"/>
    </row>
    <row r="161" spans="1:64" ht="14" customHeight="1" x14ac:dyDescent="0.15">
      <c r="A161" s="3">
        <v>1</v>
      </c>
      <c r="B161" s="3">
        <v>8</v>
      </c>
      <c r="C161" s="3" t="s">
        <v>516</v>
      </c>
      <c r="D161" s="3">
        <v>38</v>
      </c>
      <c r="E161" s="3" t="s">
        <v>8</v>
      </c>
      <c r="F161" s="3" t="s">
        <v>546</v>
      </c>
      <c r="G161" s="3" t="s">
        <v>547</v>
      </c>
      <c r="H161" s="3">
        <v>2002</v>
      </c>
      <c r="I161" s="11">
        <v>0.58899999999999997</v>
      </c>
      <c r="J161" s="11">
        <v>0.70499999999999996</v>
      </c>
      <c r="K161" s="13">
        <v>1</v>
      </c>
      <c r="L161" s="14"/>
      <c r="M161" s="14"/>
      <c r="N161" s="16">
        <v>1</v>
      </c>
      <c r="O161" s="17"/>
      <c r="P161" s="17"/>
      <c r="Q161" s="19">
        <v>1</v>
      </c>
      <c r="R161" s="20"/>
      <c r="S161" s="20"/>
      <c r="T161" s="3">
        <f t="shared" si="36"/>
        <v>3</v>
      </c>
      <c r="U161" s="3">
        <f t="shared" si="37"/>
        <v>0</v>
      </c>
      <c r="V161" s="3">
        <f t="shared" si="38"/>
        <v>0</v>
      </c>
      <c r="W161" s="13">
        <v>1</v>
      </c>
      <c r="X161" s="13"/>
      <c r="Y161" s="13"/>
      <c r="Z161" s="16">
        <v>1</v>
      </c>
      <c r="AA161" s="16"/>
      <c r="AB161" s="16"/>
      <c r="AC161" s="19">
        <v>1</v>
      </c>
      <c r="AD161" s="19"/>
      <c r="AE161" s="19"/>
      <c r="AF161" s="13">
        <v>1</v>
      </c>
      <c r="AG161" s="13"/>
      <c r="AH161" s="13"/>
      <c r="AI161" s="31">
        <v>1</v>
      </c>
      <c r="AJ161" s="31"/>
      <c r="AK161" s="31"/>
      <c r="AL161" s="19">
        <v>1</v>
      </c>
      <c r="AM161" s="19"/>
      <c r="AN161" s="19"/>
      <c r="AO161" s="32">
        <v>1</v>
      </c>
      <c r="AP161" s="32"/>
      <c r="AQ161" s="32"/>
      <c r="AR161" s="33">
        <v>1</v>
      </c>
      <c r="AS161" s="33"/>
      <c r="AT161" s="33"/>
      <c r="AU161" s="19">
        <v>1</v>
      </c>
      <c r="AV161" s="19"/>
      <c r="AW161" s="19"/>
      <c r="AX161" s="34">
        <f t="shared" si="29"/>
        <v>9</v>
      </c>
      <c r="AY161" s="34">
        <f t="shared" si="30"/>
        <v>0</v>
      </c>
      <c r="AZ161" s="34">
        <f t="shared" si="31"/>
        <v>0</v>
      </c>
      <c r="BA161" s="36">
        <f t="shared" si="32"/>
        <v>1</v>
      </c>
      <c r="BB161" s="77">
        <f>VLOOKUP(C161&amp;TEXT(D161,"00"),'House ridership'!$A$3:$M$438,13,0)</f>
        <v>0</v>
      </c>
      <c r="BC161" s="77">
        <f>VLOOKUP($C161&amp;TEXT($D161,"00"),'House ridership'!$A$3:$M$438,3,0)</f>
        <v>0</v>
      </c>
      <c r="BD161" s="57">
        <v>2329</v>
      </c>
      <c r="BE161" s="57" t="s">
        <v>967</v>
      </c>
      <c r="BF161" s="57" t="s">
        <v>1077</v>
      </c>
      <c r="BG161" s="3" t="s">
        <v>1018</v>
      </c>
      <c r="BH161" s="3"/>
      <c r="BI161" s="34"/>
      <c r="BJ161" s="3"/>
      <c r="BK161" s="76">
        <v>1</v>
      </c>
      <c r="BL161" s="76"/>
    </row>
    <row r="162" spans="1:64" ht="14" customHeight="1" x14ac:dyDescent="0.15">
      <c r="A162" s="3">
        <v>1</v>
      </c>
      <c r="B162" s="3">
        <v>8</v>
      </c>
      <c r="C162" s="3" t="s">
        <v>516</v>
      </c>
      <c r="D162" s="3">
        <v>40</v>
      </c>
      <c r="E162" s="3" t="s">
        <v>8</v>
      </c>
      <c r="F162" s="3" t="s">
        <v>549</v>
      </c>
      <c r="G162" s="3" t="s">
        <v>550</v>
      </c>
      <c r="H162" s="3">
        <v>1992</v>
      </c>
      <c r="I162" s="11">
        <v>0.61499999999999999</v>
      </c>
      <c r="J162" s="11">
        <v>0.71399999999999997</v>
      </c>
      <c r="K162" s="13">
        <v>1</v>
      </c>
      <c r="L162" s="14"/>
      <c r="M162" s="14"/>
      <c r="N162" s="16">
        <v>1</v>
      </c>
      <c r="O162" s="17"/>
      <c r="P162" s="17"/>
      <c r="Q162" s="19">
        <v>1</v>
      </c>
      <c r="R162" s="20"/>
      <c r="S162" s="20"/>
      <c r="T162" s="3">
        <f t="shared" si="36"/>
        <v>3</v>
      </c>
      <c r="U162" s="3">
        <f t="shared" si="37"/>
        <v>0</v>
      </c>
      <c r="V162" s="3">
        <f t="shared" si="38"/>
        <v>0</v>
      </c>
      <c r="W162" s="13">
        <v>1</v>
      </c>
      <c r="X162" s="13"/>
      <c r="Y162" s="13"/>
      <c r="Z162" s="16">
        <v>1</v>
      </c>
      <c r="AA162" s="16"/>
      <c r="AB162" s="16"/>
      <c r="AC162" s="19">
        <v>1</v>
      </c>
      <c r="AD162" s="19"/>
      <c r="AE162" s="19"/>
      <c r="AF162" s="13">
        <v>1</v>
      </c>
      <c r="AG162" s="13"/>
      <c r="AH162" s="13"/>
      <c r="AI162" s="31">
        <v>1</v>
      </c>
      <c r="AJ162" s="31"/>
      <c r="AK162" s="31"/>
      <c r="AL162" s="19">
        <v>1</v>
      </c>
      <c r="AM162" s="19"/>
      <c r="AN162" s="19"/>
      <c r="AO162" s="32">
        <v>1</v>
      </c>
      <c r="AP162" s="32"/>
      <c r="AQ162" s="32"/>
      <c r="AR162" s="33">
        <v>1</v>
      </c>
      <c r="AS162" s="33"/>
      <c r="AT162" s="33"/>
      <c r="AU162" s="19">
        <v>1</v>
      </c>
      <c r="AV162" s="19"/>
      <c r="AW162" s="19"/>
      <c r="AX162" s="34">
        <f t="shared" si="29"/>
        <v>9</v>
      </c>
      <c r="AY162" s="34">
        <f t="shared" si="30"/>
        <v>0</v>
      </c>
      <c r="AZ162" s="34">
        <f t="shared" si="31"/>
        <v>0</v>
      </c>
      <c r="BA162" s="36">
        <f t="shared" si="32"/>
        <v>1</v>
      </c>
      <c r="BB162" s="77">
        <f>VLOOKUP(C162&amp;TEXT(D162,"00"),'House ridership'!$A$3:$M$438,13,0)</f>
        <v>0</v>
      </c>
      <c r="BC162" s="77">
        <f>VLOOKUP($C162&amp;TEXT($D162,"00"),'House ridership'!$A$3:$M$438,3,0)</f>
        <v>0</v>
      </c>
      <c r="BD162" s="57">
        <v>2083</v>
      </c>
      <c r="BE162" s="57" t="s">
        <v>967</v>
      </c>
      <c r="BF162" s="57" t="s">
        <v>1079</v>
      </c>
      <c r="BG162" s="3" t="s">
        <v>1015</v>
      </c>
      <c r="BH162" s="3" t="s">
        <v>950</v>
      </c>
      <c r="BI162" s="34"/>
      <c r="BJ162" s="3"/>
      <c r="BK162" s="76">
        <v>1</v>
      </c>
      <c r="BL162" s="76"/>
    </row>
    <row r="163" spans="1:64" ht="14" customHeight="1" x14ac:dyDescent="0.15">
      <c r="A163" s="3">
        <v>1</v>
      </c>
      <c r="B163" s="3">
        <v>8</v>
      </c>
      <c r="C163" s="3" t="s">
        <v>516</v>
      </c>
      <c r="D163" s="3">
        <v>41</v>
      </c>
      <c r="E163" s="3" t="s">
        <v>8</v>
      </c>
      <c r="F163" s="3" t="s">
        <v>541</v>
      </c>
      <c r="G163" s="3" t="s">
        <v>230</v>
      </c>
      <c r="H163" s="3">
        <v>2012</v>
      </c>
      <c r="I163" s="11">
        <v>0.56100000000000005</v>
      </c>
      <c r="J163" s="11">
        <v>0.65</v>
      </c>
      <c r="K163" s="13">
        <v>1</v>
      </c>
      <c r="L163" s="14"/>
      <c r="M163" s="14"/>
      <c r="N163" s="16">
        <v>1</v>
      </c>
      <c r="O163" s="17"/>
      <c r="P163" s="17"/>
      <c r="Q163" s="19">
        <v>1</v>
      </c>
      <c r="R163" s="20"/>
      <c r="S163" s="20"/>
      <c r="T163" s="3">
        <f t="shared" si="36"/>
        <v>3</v>
      </c>
      <c r="U163" s="3">
        <f t="shared" si="37"/>
        <v>0</v>
      </c>
      <c r="V163" s="3">
        <f t="shared" si="38"/>
        <v>0</v>
      </c>
      <c r="W163" s="13">
        <v>1</v>
      </c>
      <c r="X163" s="13"/>
      <c r="Y163" s="13"/>
      <c r="Z163" s="16">
        <v>1</v>
      </c>
      <c r="AA163" s="16"/>
      <c r="AB163" s="16"/>
      <c r="AC163" s="19">
        <v>1</v>
      </c>
      <c r="AD163" s="19"/>
      <c r="AE163" s="19"/>
      <c r="AF163" s="13">
        <v>1</v>
      </c>
      <c r="AG163" s="13"/>
      <c r="AH163" s="13"/>
      <c r="AI163" s="31">
        <v>1</v>
      </c>
      <c r="AJ163" s="31"/>
      <c r="AK163" s="31"/>
      <c r="AL163" s="19">
        <v>1</v>
      </c>
      <c r="AM163" s="19"/>
      <c r="AN163" s="19"/>
      <c r="AO163" s="32">
        <v>1</v>
      </c>
      <c r="AP163" s="32"/>
      <c r="AQ163" s="32"/>
      <c r="AR163" s="33">
        <v>1</v>
      </c>
      <c r="AS163" s="33"/>
      <c r="AT163" s="33"/>
      <c r="AU163" s="19">
        <v>1</v>
      </c>
      <c r="AV163" s="19"/>
      <c r="AW163" s="19"/>
      <c r="AX163" s="34">
        <f t="shared" si="29"/>
        <v>9</v>
      </c>
      <c r="AY163" s="34">
        <f t="shared" si="30"/>
        <v>0</v>
      </c>
      <c r="AZ163" s="34">
        <f t="shared" si="31"/>
        <v>0</v>
      </c>
      <c r="BA163" s="36">
        <f t="shared" si="32"/>
        <v>1</v>
      </c>
      <c r="BB163" s="77">
        <f>VLOOKUP(C163&amp;TEXT(D163,"00"),'House ridership'!$A$3:$M$438,13,0)</f>
        <v>12287</v>
      </c>
      <c r="BC163" s="77">
        <f>VLOOKUP($C163&amp;TEXT($D163,"00"),'House ridership'!$A$3:$M$438,3,0)</f>
        <v>1</v>
      </c>
      <c r="BD163" s="57">
        <v>1507</v>
      </c>
      <c r="BE163" s="57" t="s">
        <v>953</v>
      </c>
      <c r="BF163" s="57" t="s">
        <v>1080</v>
      </c>
      <c r="BG163" s="3" t="s">
        <v>982</v>
      </c>
      <c r="BH163" s="3" t="s">
        <v>973</v>
      </c>
      <c r="BI163" s="34"/>
      <c r="BJ163" s="3"/>
      <c r="BK163" s="76">
        <v>1</v>
      </c>
      <c r="BL163" s="76"/>
    </row>
    <row r="164" spans="1:64" ht="14" customHeight="1" x14ac:dyDescent="0.15">
      <c r="A164" s="3">
        <v>1</v>
      </c>
      <c r="B164" s="3">
        <v>8</v>
      </c>
      <c r="C164" s="3" t="s">
        <v>516</v>
      </c>
      <c r="D164" s="3">
        <v>47</v>
      </c>
      <c r="E164" s="3" t="s">
        <v>8</v>
      </c>
      <c r="F164" s="3" t="s">
        <v>558</v>
      </c>
      <c r="G164" s="3" t="s">
        <v>203</v>
      </c>
      <c r="H164" s="3">
        <v>2012</v>
      </c>
      <c r="I164" s="11">
        <v>0.55600000000000005</v>
      </c>
      <c r="J164" s="11">
        <v>0.63700000000000001</v>
      </c>
      <c r="K164" s="13">
        <v>1</v>
      </c>
      <c r="L164" s="14"/>
      <c r="M164" s="14"/>
      <c r="N164" s="16">
        <v>1</v>
      </c>
      <c r="O164" s="17"/>
      <c r="P164" s="17"/>
      <c r="Q164" s="19">
        <v>1</v>
      </c>
      <c r="R164" s="20"/>
      <c r="S164" s="20"/>
      <c r="T164" s="3">
        <f t="shared" si="36"/>
        <v>3</v>
      </c>
      <c r="U164" s="3">
        <f t="shared" si="37"/>
        <v>0</v>
      </c>
      <c r="V164" s="3">
        <f t="shared" si="38"/>
        <v>0</v>
      </c>
      <c r="W164" s="13">
        <v>1</v>
      </c>
      <c r="X164" s="13"/>
      <c r="Y164" s="13"/>
      <c r="Z164" s="16">
        <v>1</v>
      </c>
      <c r="AA164" s="16"/>
      <c r="AB164" s="16"/>
      <c r="AC164" s="19">
        <v>1</v>
      </c>
      <c r="AD164" s="19"/>
      <c r="AE164" s="19"/>
      <c r="AF164" s="13">
        <v>1</v>
      </c>
      <c r="AG164" s="13"/>
      <c r="AH164" s="13"/>
      <c r="AI164" s="31">
        <v>1</v>
      </c>
      <c r="AJ164" s="31"/>
      <c r="AK164" s="31"/>
      <c r="AL164" s="19">
        <v>1</v>
      </c>
      <c r="AM164" s="19"/>
      <c r="AN164" s="19"/>
      <c r="AO164" s="32">
        <v>1</v>
      </c>
      <c r="AP164" s="32"/>
      <c r="AQ164" s="32"/>
      <c r="AR164" s="33">
        <v>1</v>
      </c>
      <c r="AS164" s="33"/>
      <c r="AT164" s="33"/>
      <c r="AU164" s="19">
        <v>1</v>
      </c>
      <c r="AV164" s="19"/>
      <c r="AW164" s="19"/>
      <c r="AX164" s="34">
        <f t="shared" si="29"/>
        <v>9</v>
      </c>
      <c r="AY164" s="34">
        <f t="shared" si="30"/>
        <v>0</v>
      </c>
      <c r="AZ164" s="34">
        <f t="shared" si="31"/>
        <v>0</v>
      </c>
      <c r="BA164" s="36">
        <f t="shared" si="32"/>
        <v>1</v>
      </c>
      <c r="BB164" s="77">
        <f>VLOOKUP(C164&amp;TEXT(D164,"00"),'House ridership'!$A$3:$M$438,13,0)</f>
        <v>0</v>
      </c>
      <c r="BC164" s="77">
        <f>VLOOKUP($C164&amp;TEXT($D164,"00"),'House ridership'!$A$3:$M$438,3,0)</f>
        <v>0</v>
      </c>
      <c r="BD164" s="57">
        <v>125</v>
      </c>
      <c r="BE164" s="57" t="s">
        <v>951</v>
      </c>
      <c r="BF164" s="57" t="s">
        <v>1086</v>
      </c>
      <c r="BG164" s="3" t="s">
        <v>990</v>
      </c>
      <c r="BH164" s="3" t="s">
        <v>973</v>
      </c>
      <c r="BI164" s="34"/>
      <c r="BJ164" s="3"/>
      <c r="BK164" s="76">
        <v>1</v>
      </c>
      <c r="BL164" s="76"/>
    </row>
    <row r="165" spans="1:64" ht="14" customHeight="1" x14ac:dyDescent="0.15">
      <c r="A165" s="3">
        <v>1</v>
      </c>
      <c r="B165" s="3">
        <v>8</v>
      </c>
      <c r="C165" s="3" t="s">
        <v>516</v>
      </c>
      <c r="D165" s="3">
        <v>51</v>
      </c>
      <c r="E165" s="3" t="s">
        <v>8</v>
      </c>
      <c r="F165" s="3" t="s">
        <v>539</v>
      </c>
      <c r="G165" s="3" t="s">
        <v>540</v>
      </c>
      <c r="H165" s="3">
        <v>2012</v>
      </c>
      <c r="I165" s="11">
        <v>0.68700000000000006</v>
      </c>
      <c r="J165" s="11">
        <v>0.72799999999999998</v>
      </c>
      <c r="K165" s="13">
        <v>1</v>
      </c>
      <c r="L165" s="14"/>
      <c r="M165" s="14"/>
      <c r="N165" s="16">
        <v>1</v>
      </c>
      <c r="O165" s="17"/>
      <c r="P165" s="17"/>
      <c r="Q165" s="19">
        <v>1</v>
      </c>
      <c r="R165" s="20"/>
      <c r="S165" s="20"/>
      <c r="T165" s="3">
        <f t="shared" si="36"/>
        <v>3</v>
      </c>
      <c r="U165" s="3">
        <f t="shared" si="37"/>
        <v>0</v>
      </c>
      <c r="V165" s="3">
        <f t="shared" si="38"/>
        <v>0</v>
      </c>
      <c r="W165" s="13">
        <v>1</v>
      </c>
      <c r="X165" s="13"/>
      <c r="Y165" s="13"/>
      <c r="Z165" s="16">
        <v>1</v>
      </c>
      <c r="AA165" s="16"/>
      <c r="AB165" s="16"/>
      <c r="AC165" s="19">
        <v>1</v>
      </c>
      <c r="AD165" s="19"/>
      <c r="AE165" s="19"/>
      <c r="AF165" s="13">
        <v>1</v>
      </c>
      <c r="AG165" s="13"/>
      <c r="AH165" s="13"/>
      <c r="AI165" s="31">
        <v>1</v>
      </c>
      <c r="AJ165" s="31"/>
      <c r="AK165" s="31"/>
      <c r="AL165" s="19">
        <v>1</v>
      </c>
      <c r="AM165" s="19"/>
      <c r="AN165" s="19"/>
      <c r="AO165" s="32">
        <v>1</v>
      </c>
      <c r="AP165" s="32"/>
      <c r="AQ165" s="32"/>
      <c r="AR165" s="33">
        <v>1</v>
      </c>
      <c r="AS165" s="33"/>
      <c r="AT165" s="33"/>
      <c r="AU165" s="19">
        <v>1</v>
      </c>
      <c r="AV165" s="19"/>
      <c r="AW165" s="19"/>
      <c r="AX165" s="34">
        <f t="shared" si="29"/>
        <v>9</v>
      </c>
      <c r="AY165" s="34">
        <f t="shared" si="30"/>
        <v>0</v>
      </c>
      <c r="AZ165" s="34">
        <f t="shared" si="31"/>
        <v>0</v>
      </c>
      <c r="BA165" s="36">
        <f t="shared" si="32"/>
        <v>1</v>
      </c>
      <c r="BB165" s="77">
        <f>VLOOKUP(C165&amp;TEXT(D165,"00"),'House ridership'!$A$3:$M$438,13,0)</f>
        <v>0</v>
      </c>
      <c r="BC165" s="77">
        <f>VLOOKUP($C165&amp;TEXT($D165,"00"),'House ridership'!$A$3:$M$438,3,0)</f>
        <v>0</v>
      </c>
      <c r="BD165" s="57">
        <v>1605</v>
      </c>
      <c r="BE165" s="57" t="s">
        <v>953</v>
      </c>
      <c r="BF165" s="57" t="s">
        <v>1090</v>
      </c>
      <c r="BG165" s="3" t="s">
        <v>981</v>
      </c>
      <c r="BH165" s="3" t="s">
        <v>973</v>
      </c>
      <c r="BI165" s="34"/>
      <c r="BJ165" s="3"/>
      <c r="BK165" s="76">
        <v>1</v>
      </c>
      <c r="BL165" s="76"/>
    </row>
    <row r="166" spans="1:64" ht="14" customHeight="1" x14ac:dyDescent="0.15">
      <c r="A166" s="3">
        <v>1</v>
      </c>
      <c r="B166" s="3">
        <v>8</v>
      </c>
      <c r="C166" s="3" t="s">
        <v>516</v>
      </c>
      <c r="D166" s="3">
        <v>52</v>
      </c>
      <c r="E166" s="3" t="s">
        <v>8</v>
      </c>
      <c r="F166" s="3" t="s">
        <v>409</v>
      </c>
      <c r="G166" s="3" t="s">
        <v>112</v>
      </c>
      <c r="H166" s="3">
        <v>2012</v>
      </c>
      <c r="I166" s="11">
        <v>0.51600000000000001</v>
      </c>
      <c r="J166" s="11">
        <v>0.56499999999999995</v>
      </c>
      <c r="K166" s="13">
        <v>1</v>
      </c>
      <c r="L166" s="14"/>
      <c r="M166" s="14"/>
      <c r="N166" s="16">
        <v>1</v>
      </c>
      <c r="O166" s="17"/>
      <c r="P166" s="17"/>
      <c r="Q166" s="20"/>
      <c r="R166" s="19">
        <v>1</v>
      </c>
      <c r="S166" s="20"/>
      <c r="T166" s="3">
        <f t="shared" si="36"/>
        <v>2</v>
      </c>
      <c r="U166" s="3">
        <f t="shared" si="37"/>
        <v>1</v>
      </c>
      <c r="V166" s="3">
        <f t="shared" si="38"/>
        <v>0</v>
      </c>
      <c r="W166" s="13">
        <v>1</v>
      </c>
      <c r="X166" s="13"/>
      <c r="Y166" s="13"/>
      <c r="Z166" s="16">
        <v>1</v>
      </c>
      <c r="AA166" s="16"/>
      <c r="AB166" s="16"/>
      <c r="AC166" s="19">
        <v>1</v>
      </c>
      <c r="AD166" s="19"/>
      <c r="AE166" s="19"/>
      <c r="AF166" s="13">
        <v>1</v>
      </c>
      <c r="AG166" s="13"/>
      <c r="AH166" s="13"/>
      <c r="AI166" s="31">
        <v>1</v>
      </c>
      <c r="AJ166" s="31"/>
      <c r="AK166" s="31"/>
      <c r="AL166" s="19">
        <v>1</v>
      </c>
      <c r="AM166" s="19"/>
      <c r="AN166" s="19"/>
      <c r="AO166" s="32">
        <v>1</v>
      </c>
      <c r="AP166" s="32"/>
      <c r="AQ166" s="32"/>
      <c r="AR166" s="33">
        <v>1</v>
      </c>
      <c r="AS166" s="33"/>
      <c r="AT166" s="33"/>
      <c r="AU166" s="19">
        <v>1</v>
      </c>
      <c r="AV166" s="19"/>
      <c r="AW166" s="19"/>
      <c r="AX166" s="34">
        <f t="shared" si="29"/>
        <v>9</v>
      </c>
      <c r="AY166" s="34">
        <f t="shared" si="30"/>
        <v>0</v>
      </c>
      <c r="AZ166" s="34">
        <f t="shared" si="31"/>
        <v>0</v>
      </c>
      <c r="BA166" s="36">
        <f t="shared" si="32"/>
        <v>1</v>
      </c>
      <c r="BB166" s="77">
        <f>VLOOKUP(C166&amp;TEXT(D166,"00"),'House ridership'!$A$3:$M$438,13,0)</f>
        <v>685917</v>
      </c>
      <c r="BC166" s="77">
        <f>VLOOKUP($C166&amp;TEXT($D166,"00"),'House ridership'!$A$3:$M$438,3,0)</f>
        <v>1</v>
      </c>
      <c r="BD166" s="57">
        <v>1122</v>
      </c>
      <c r="BE166" s="57" t="s">
        <v>953</v>
      </c>
      <c r="BF166" s="57" t="s">
        <v>1091</v>
      </c>
      <c r="BG166" s="3" t="s">
        <v>960</v>
      </c>
      <c r="BH166" s="3" t="s">
        <v>961</v>
      </c>
      <c r="BI166" s="34"/>
      <c r="BJ166" s="3"/>
      <c r="BK166" s="76">
        <v>1</v>
      </c>
      <c r="BL166" s="76"/>
    </row>
    <row r="167" spans="1:64" ht="14" customHeight="1" x14ac:dyDescent="0.15">
      <c r="A167" s="3">
        <v>1</v>
      </c>
      <c r="B167" s="3">
        <v>8</v>
      </c>
      <c r="C167" s="3" t="s">
        <v>516</v>
      </c>
      <c r="D167" s="3">
        <v>53</v>
      </c>
      <c r="E167" s="3" t="s">
        <v>8</v>
      </c>
      <c r="F167" s="3" t="s">
        <v>570</v>
      </c>
      <c r="G167" s="3" t="s">
        <v>381</v>
      </c>
      <c r="H167" s="3">
        <v>2000</v>
      </c>
      <c r="I167" s="11">
        <v>0.58899999999999997</v>
      </c>
      <c r="J167" s="11">
        <v>0.67</v>
      </c>
      <c r="K167" s="13">
        <v>1</v>
      </c>
      <c r="L167" s="14"/>
      <c r="M167" s="14"/>
      <c r="N167" s="16">
        <v>1</v>
      </c>
      <c r="O167" s="17"/>
      <c r="P167" s="17"/>
      <c r="Q167" s="19">
        <v>1</v>
      </c>
      <c r="R167" s="20"/>
      <c r="S167" s="20"/>
      <c r="T167" s="3">
        <f t="shared" si="36"/>
        <v>3</v>
      </c>
      <c r="U167" s="3">
        <f t="shared" si="37"/>
        <v>0</v>
      </c>
      <c r="V167" s="3">
        <f t="shared" si="38"/>
        <v>0</v>
      </c>
      <c r="W167" s="13">
        <v>1</v>
      </c>
      <c r="X167" s="13"/>
      <c r="Y167" s="13"/>
      <c r="Z167" s="16">
        <v>1</v>
      </c>
      <c r="AA167" s="16"/>
      <c r="AB167" s="16"/>
      <c r="AC167" s="19">
        <v>1</v>
      </c>
      <c r="AD167" s="19"/>
      <c r="AE167" s="19"/>
      <c r="AF167" s="13">
        <v>1</v>
      </c>
      <c r="AG167" s="13"/>
      <c r="AH167" s="13"/>
      <c r="AI167" s="31">
        <v>1</v>
      </c>
      <c r="AJ167" s="31"/>
      <c r="AK167" s="31"/>
      <c r="AL167" s="19">
        <v>1</v>
      </c>
      <c r="AM167" s="19"/>
      <c r="AN167" s="19"/>
      <c r="AO167" s="32">
        <v>1</v>
      </c>
      <c r="AP167" s="32"/>
      <c r="AQ167" s="32"/>
      <c r="AR167" s="33">
        <v>1</v>
      </c>
      <c r="AS167" s="33"/>
      <c r="AT167" s="33"/>
      <c r="AU167" s="19">
        <v>1</v>
      </c>
      <c r="AV167" s="19"/>
      <c r="AW167" s="19"/>
      <c r="AX167" s="34">
        <f t="shared" si="29"/>
        <v>9</v>
      </c>
      <c r="AY167" s="34">
        <f t="shared" si="30"/>
        <v>0</v>
      </c>
      <c r="AZ167" s="34">
        <f t="shared" si="31"/>
        <v>0</v>
      </c>
      <c r="BA167" s="36">
        <f t="shared" si="32"/>
        <v>1</v>
      </c>
      <c r="BB167" s="77">
        <f>VLOOKUP(C167&amp;TEXT(D167,"00"),'House ridership'!$A$3:$M$438,13,0)</f>
        <v>257534</v>
      </c>
      <c r="BC167" s="77">
        <f>VLOOKUP($C167&amp;TEXT($D167,"00"),'House ridership'!$A$3:$M$438,3,0)</f>
        <v>1</v>
      </c>
      <c r="BD167" s="57">
        <v>1214</v>
      </c>
      <c r="BE167" s="57" t="s">
        <v>953</v>
      </c>
      <c r="BF167" s="57" t="s">
        <v>1092</v>
      </c>
      <c r="BG167" s="3" t="s">
        <v>987</v>
      </c>
      <c r="BH167" s="3" t="s">
        <v>961</v>
      </c>
      <c r="BI167" s="34"/>
      <c r="BJ167" s="3"/>
      <c r="BK167" s="76">
        <v>1</v>
      </c>
      <c r="BL167" s="76"/>
    </row>
    <row r="168" spans="1:64" ht="14" customHeight="1" x14ac:dyDescent="0.15">
      <c r="A168" s="3">
        <v>1</v>
      </c>
      <c r="B168" s="3">
        <v>8</v>
      </c>
      <c r="C168" s="3" t="s">
        <v>581</v>
      </c>
      <c r="D168" s="3">
        <v>2</v>
      </c>
      <c r="E168" s="3" t="s">
        <v>8</v>
      </c>
      <c r="F168" s="3" t="s">
        <v>582</v>
      </c>
      <c r="G168" s="3" t="s">
        <v>583</v>
      </c>
      <c r="H168" s="3">
        <v>2012</v>
      </c>
      <c r="I168" s="11">
        <v>0.78900000000000003</v>
      </c>
      <c r="J168" s="11">
        <v>0.81200000000000006</v>
      </c>
      <c r="K168" s="13">
        <v>1</v>
      </c>
      <c r="L168" s="14"/>
      <c r="M168" s="14"/>
      <c r="N168" s="16">
        <v>1</v>
      </c>
      <c r="O168" s="17"/>
      <c r="P168" s="17"/>
      <c r="Q168" s="19">
        <v>1</v>
      </c>
      <c r="R168" s="20"/>
      <c r="S168" s="20"/>
      <c r="T168" s="3">
        <f t="shared" si="36"/>
        <v>3</v>
      </c>
      <c r="U168" s="3">
        <f t="shared" si="37"/>
        <v>0</v>
      </c>
      <c r="V168" s="3">
        <f t="shared" si="38"/>
        <v>0</v>
      </c>
      <c r="W168" s="13">
        <v>1</v>
      </c>
      <c r="X168" s="13"/>
      <c r="Y168" s="13"/>
      <c r="Z168" s="16">
        <v>1</v>
      </c>
      <c r="AA168" s="16"/>
      <c r="AB168" s="16"/>
      <c r="AC168" s="19">
        <v>1</v>
      </c>
      <c r="AD168" s="19"/>
      <c r="AE168" s="19"/>
      <c r="AF168" s="13">
        <v>1</v>
      </c>
      <c r="AG168" s="13"/>
      <c r="AH168" s="13"/>
      <c r="AI168" s="31">
        <v>1</v>
      </c>
      <c r="AJ168" s="31"/>
      <c r="AK168" s="31"/>
      <c r="AL168" s="19">
        <v>1</v>
      </c>
      <c r="AM168" s="19"/>
      <c r="AN168" s="19"/>
      <c r="AO168" s="32">
        <v>1</v>
      </c>
      <c r="AP168" s="32"/>
      <c r="AQ168" s="32"/>
      <c r="AR168" s="33">
        <v>1</v>
      </c>
      <c r="AS168" s="33"/>
      <c r="AT168" s="33"/>
      <c r="AU168" s="19">
        <v>1</v>
      </c>
      <c r="AV168" s="19"/>
      <c r="AW168" s="19"/>
      <c r="AX168" s="34">
        <f t="shared" si="29"/>
        <v>9</v>
      </c>
      <c r="AY168" s="34">
        <f t="shared" si="30"/>
        <v>0</v>
      </c>
      <c r="AZ168" s="34">
        <f t="shared" si="31"/>
        <v>0</v>
      </c>
      <c r="BA168" s="36">
        <f t="shared" si="32"/>
        <v>1</v>
      </c>
      <c r="BB168" s="77">
        <f>VLOOKUP(C168&amp;TEXT(D168,"00"),'House ridership'!$A$3:$M$438,13,0)</f>
        <v>0</v>
      </c>
      <c r="BC168" s="77">
        <f>VLOOKUP($C168&amp;TEXT($D168,"00"),'House ridership'!$A$3:$M$438,3,0)</f>
        <v>0</v>
      </c>
      <c r="BD168" s="57">
        <v>1433</v>
      </c>
      <c r="BE168" s="57" t="s">
        <v>953</v>
      </c>
      <c r="BF168" s="57" t="s">
        <v>1148</v>
      </c>
      <c r="BG168" s="3"/>
      <c r="BH168" s="3"/>
      <c r="BI168" s="34"/>
      <c r="BJ168" s="3"/>
      <c r="BK168" s="76">
        <v>1</v>
      </c>
      <c r="BL168" s="76"/>
    </row>
    <row r="169" spans="1:64" ht="14" customHeight="1" x14ac:dyDescent="0.15">
      <c r="A169" s="3">
        <v>1</v>
      </c>
      <c r="B169" s="3">
        <v>8</v>
      </c>
      <c r="C169" s="3" t="s">
        <v>584</v>
      </c>
      <c r="D169" s="3">
        <v>1</v>
      </c>
      <c r="E169" s="3" t="s">
        <v>8</v>
      </c>
      <c r="F169" s="3" t="s">
        <v>587</v>
      </c>
      <c r="G169" s="3" t="s">
        <v>588</v>
      </c>
      <c r="H169" s="3">
        <v>2012</v>
      </c>
      <c r="I169" s="11">
        <v>0.56799999999999995</v>
      </c>
      <c r="J169" s="11">
        <v>0.61899999999999999</v>
      </c>
      <c r="K169" s="13">
        <v>1</v>
      </c>
      <c r="L169" s="14"/>
      <c r="M169" s="14"/>
      <c r="N169" s="16">
        <v>1</v>
      </c>
      <c r="O169" s="17"/>
      <c r="P169" s="17"/>
      <c r="Q169" s="19">
        <v>1</v>
      </c>
      <c r="R169" s="20"/>
      <c r="S169" s="20"/>
      <c r="T169" s="3">
        <f t="shared" si="36"/>
        <v>3</v>
      </c>
      <c r="U169" s="3">
        <f t="shared" si="37"/>
        <v>0</v>
      </c>
      <c r="V169" s="3">
        <f t="shared" si="38"/>
        <v>0</v>
      </c>
      <c r="W169" s="13">
        <v>1</v>
      </c>
      <c r="X169" s="13"/>
      <c r="Y169" s="13"/>
      <c r="Z169" s="16">
        <v>1</v>
      </c>
      <c r="AA169" s="16"/>
      <c r="AB169" s="16"/>
      <c r="AC169" s="19">
        <v>1</v>
      </c>
      <c r="AD169" s="19"/>
      <c r="AE169" s="19"/>
      <c r="AF169" s="13">
        <v>1</v>
      </c>
      <c r="AG169" s="13"/>
      <c r="AH169" s="13"/>
      <c r="AI169" s="31">
        <v>1</v>
      </c>
      <c r="AJ169" s="31"/>
      <c r="AK169" s="31"/>
      <c r="AL169" s="19">
        <v>1</v>
      </c>
      <c r="AM169" s="19"/>
      <c r="AN169" s="19"/>
      <c r="AO169" s="32">
        <v>1</v>
      </c>
      <c r="AP169" s="32"/>
      <c r="AQ169" s="32"/>
      <c r="AR169" s="33">
        <v>1</v>
      </c>
      <c r="AS169" s="33"/>
      <c r="AT169" s="33"/>
      <c r="AU169" s="19">
        <v>1</v>
      </c>
      <c r="AV169" s="19"/>
      <c r="AW169" s="19"/>
      <c r="AX169" s="34">
        <f t="shared" si="29"/>
        <v>9</v>
      </c>
      <c r="AY169" s="34">
        <f t="shared" si="30"/>
        <v>0</v>
      </c>
      <c r="AZ169" s="34">
        <f t="shared" si="31"/>
        <v>0</v>
      </c>
      <c r="BA169" s="36">
        <f t="shared" si="32"/>
        <v>1</v>
      </c>
      <c r="BB169" s="77">
        <f>VLOOKUP(C169&amp;TEXT(D169,"00"),'House ridership'!$A$3:$M$438,13,0)</f>
        <v>0</v>
      </c>
      <c r="BC169" s="77">
        <f>VLOOKUP($C169&amp;TEXT($D169,"00"),'House ridership'!$A$3:$M$438,3,0)</f>
        <v>0</v>
      </c>
      <c r="BD169" s="57">
        <v>2464</v>
      </c>
      <c r="BE169" s="57" t="s">
        <v>967</v>
      </c>
      <c r="BF169" s="57" t="s">
        <v>1285</v>
      </c>
      <c r="BG169" s="3"/>
      <c r="BH169" s="3"/>
      <c r="BI169" s="34"/>
      <c r="BJ169" s="3"/>
      <c r="BK169" s="76">
        <v>1</v>
      </c>
      <c r="BL169" s="76"/>
    </row>
    <row r="170" spans="1:64" ht="14" customHeight="1" x14ac:dyDescent="0.15">
      <c r="A170" s="3">
        <v>1</v>
      </c>
      <c r="B170" s="3">
        <v>9</v>
      </c>
      <c r="C170" s="3" t="s">
        <v>596</v>
      </c>
      <c r="D170" s="3">
        <v>1</v>
      </c>
      <c r="E170" s="3" t="s">
        <v>8</v>
      </c>
      <c r="F170" s="3" t="s">
        <v>601</v>
      </c>
      <c r="G170" s="3" t="s">
        <v>602</v>
      </c>
      <c r="H170" s="3">
        <v>2012</v>
      </c>
      <c r="I170" s="11">
        <v>0.57599999999999996</v>
      </c>
      <c r="J170" s="11">
        <v>0.59599999999999997</v>
      </c>
      <c r="K170" s="13">
        <v>1</v>
      </c>
      <c r="L170" s="14"/>
      <c r="M170" s="14"/>
      <c r="N170" s="16">
        <v>1</v>
      </c>
      <c r="O170" s="17"/>
      <c r="P170" s="17"/>
      <c r="Q170" s="19">
        <v>1</v>
      </c>
      <c r="R170" s="20"/>
      <c r="S170" s="20"/>
      <c r="T170" s="3">
        <f t="shared" si="36"/>
        <v>3</v>
      </c>
      <c r="U170" s="3">
        <f t="shared" si="37"/>
        <v>0</v>
      </c>
      <c r="V170" s="3">
        <f t="shared" si="38"/>
        <v>0</v>
      </c>
      <c r="W170" s="13">
        <v>1</v>
      </c>
      <c r="X170" s="13"/>
      <c r="Y170" s="13"/>
      <c r="Z170" s="16">
        <v>1</v>
      </c>
      <c r="AA170" s="16"/>
      <c r="AB170" s="16"/>
      <c r="AC170" s="19">
        <v>1</v>
      </c>
      <c r="AD170" s="19"/>
      <c r="AE170" s="19"/>
      <c r="AF170" s="13">
        <v>1</v>
      </c>
      <c r="AG170" s="13"/>
      <c r="AH170" s="13"/>
      <c r="AI170" s="31">
        <v>1</v>
      </c>
      <c r="AJ170" s="31"/>
      <c r="AK170" s="31"/>
      <c r="AL170" s="19">
        <v>1</v>
      </c>
      <c r="AM170" s="19"/>
      <c r="AN170" s="19"/>
      <c r="AO170" s="32">
        <v>1</v>
      </c>
      <c r="AP170" s="32"/>
      <c r="AQ170" s="32"/>
      <c r="AR170" s="33">
        <v>1</v>
      </c>
      <c r="AS170" s="33"/>
      <c r="AT170" s="33"/>
      <c r="AU170" s="19">
        <v>1</v>
      </c>
      <c r="AV170" s="19"/>
      <c r="AW170" s="19"/>
      <c r="AX170" s="34">
        <f t="shared" si="29"/>
        <v>9</v>
      </c>
      <c r="AY170" s="34">
        <f t="shared" si="30"/>
        <v>0</v>
      </c>
      <c r="AZ170" s="34">
        <f t="shared" si="31"/>
        <v>0</v>
      </c>
      <c r="BA170" s="36">
        <f t="shared" si="32"/>
        <v>1</v>
      </c>
      <c r="BB170" s="77">
        <f>VLOOKUP(C170&amp;TEXT(D170,"00"),'House ridership'!$A$3:$M$438,13,0)</f>
        <v>0</v>
      </c>
      <c r="BC170" s="77">
        <f>VLOOKUP($C170&amp;TEXT($D170,"00"),'House ridership'!$A$3:$M$438,3,0)</f>
        <v>0</v>
      </c>
      <c r="BD170" s="57">
        <v>439</v>
      </c>
      <c r="BE170" s="57" t="s">
        <v>951</v>
      </c>
      <c r="BF170" s="57" t="s">
        <v>1337</v>
      </c>
      <c r="BG170" s="3"/>
      <c r="BH170" s="3"/>
      <c r="BI170" s="34"/>
      <c r="BJ170" s="3"/>
      <c r="BK170" s="76">
        <v>1</v>
      </c>
      <c r="BL170" s="76"/>
    </row>
    <row r="171" spans="1:64" ht="14" customHeight="1" x14ac:dyDescent="0.15">
      <c r="A171" s="3">
        <v>1</v>
      </c>
      <c r="B171" s="3">
        <v>9</v>
      </c>
      <c r="C171" s="3" t="s">
        <v>596</v>
      </c>
      <c r="D171" s="3">
        <v>3</v>
      </c>
      <c r="E171" s="3" t="s">
        <v>8</v>
      </c>
      <c r="F171" s="3" t="s">
        <v>603</v>
      </c>
      <c r="G171" s="3" t="s">
        <v>604</v>
      </c>
      <c r="H171" s="3">
        <v>1996</v>
      </c>
      <c r="I171" s="11">
        <v>0.73</v>
      </c>
      <c r="J171" s="11">
        <v>0.71799999999999997</v>
      </c>
      <c r="K171" s="13">
        <v>1</v>
      </c>
      <c r="L171" s="14"/>
      <c r="M171" s="14"/>
      <c r="N171" s="16">
        <v>1</v>
      </c>
      <c r="O171" s="17"/>
      <c r="P171" s="17"/>
      <c r="Q171" s="19">
        <v>1</v>
      </c>
      <c r="R171" s="20"/>
      <c r="S171" s="20"/>
      <c r="T171" s="3">
        <f t="shared" si="36"/>
        <v>3</v>
      </c>
      <c r="U171" s="3">
        <f t="shared" si="37"/>
        <v>0</v>
      </c>
      <c r="V171" s="3">
        <f t="shared" si="38"/>
        <v>0</v>
      </c>
      <c r="W171" s="13">
        <v>1</v>
      </c>
      <c r="X171" s="13"/>
      <c r="Y171" s="13"/>
      <c r="Z171" s="16">
        <v>1</v>
      </c>
      <c r="AA171" s="16"/>
      <c r="AB171" s="16"/>
      <c r="AC171" s="19">
        <v>1</v>
      </c>
      <c r="AD171" s="19"/>
      <c r="AE171" s="19"/>
      <c r="AF171" s="13">
        <v>1</v>
      </c>
      <c r="AG171" s="13"/>
      <c r="AH171" s="13"/>
      <c r="AI171" s="31">
        <v>1</v>
      </c>
      <c r="AJ171" s="31"/>
      <c r="AK171" s="31"/>
      <c r="AL171" s="19">
        <v>1</v>
      </c>
      <c r="AM171" s="19"/>
      <c r="AN171" s="19"/>
      <c r="AO171" s="32">
        <v>1</v>
      </c>
      <c r="AP171" s="32"/>
      <c r="AQ171" s="32"/>
      <c r="AR171" s="33">
        <v>1</v>
      </c>
      <c r="AS171" s="33"/>
      <c r="AT171" s="33"/>
      <c r="AU171" s="19">
        <v>1</v>
      </c>
      <c r="AV171" s="19"/>
      <c r="AW171" s="19"/>
      <c r="AX171" s="34">
        <f t="shared" si="29"/>
        <v>9</v>
      </c>
      <c r="AY171" s="34">
        <f t="shared" si="30"/>
        <v>0</v>
      </c>
      <c r="AZ171" s="34">
        <f t="shared" si="31"/>
        <v>0</v>
      </c>
      <c r="BA171" s="36">
        <f t="shared" si="32"/>
        <v>1</v>
      </c>
      <c r="BB171" s="77">
        <f>VLOOKUP(C171&amp;TEXT(D171,"00"),'House ridership'!$A$3:$M$438,13,0)</f>
        <v>578102</v>
      </c>
      <c r="BC171" s="77">
        <f>VLOOKUP($C171&amp;TEXT($D171,"00"),'House ridership'!$A$3:$M$438,3,0)</f>
        <v>1</v>
      </c>
      <c r="BD171" s="57">
        <v>1111</v>
      </c>
      <c r="BE171" s="57" t="s">
        <v>953</v>
      </c>
      <c r="BF171" s="57" t="s">
        <v>1339</v>
      </c>
      <c r="BG171" s="3"/>
      <c r="BH171" s="3"/>
      <c r="BI171" s="34"/>
      <c r="BJ171" s="3"/>
      <c r="BK171" s="76">
        <v>1</v>
      </c>
      <c r="BL171" s="76"/>
    </row>
    <row r="172" spans="1:64" ht="14" customHeight="1" x14ac:dyDescent="0.15">
      <c r="A172" s="3">
        <v>1</v>
      </c>
      <c r="B172" s="3">
        <v>9</v>
      </c>
      <c r="C172" s="3" t="s">
        <v>596</v>
      </c>
      <c r="D172" s="3">
        <v>5</v>
      </c>
      <c r="E172" s="3" t="s">
        <v>8</v>
      </c>
      <c r="F172" s="3" t="s">
        <v>598</v>
      </c>
      <c r="G172" s="3" t="s">
        <v>599</v>
      </c>
      <c r="H172" s="3">
        <v>2008</v>
      </c>
      <c r="I172" s="11">
        <v>0.53900000000000003</v>
      </c>
      <c r="J172" s="11">
        <v>0.53500000000000003</v>
      </c>
      <c r="K172" s="13">
        <v>1</v>
      </c>
      <c r="L172" s="14"/>
      <c r="M172" s="14"/>
      <c r="N172" s="16">
        <v>1</v>
      </c>
      <c r="O172" s="17"/>
      <c r="P172" s="17"/>
      <c r="Q172" s="19">
        <v>1</v>
      </c>
      <c r="R172" s="20"/>
      <c r="S172" s="20"/>
      <c r="T172" s="3">
        <f t="shared" si="36"/>
        <v>3</v>
      </c>
      <c r="U172" s="3">
        <f t="shared" si="37"/>
        <v>0</v>
      </c>
      <c r="V172" s="3">
        <f t="shared" si="38"/>
        <v>0</v>
      </c>
      <c r="W172" s="13">
        <v>1</v>
      </c>
      <c r="X172" s="13"/>
      <c r="Y172" s="13"/>
      <c r="Z172" s="16">
        <v>1</v>
      </c>
      <c r="AA172" s="16"/>
      <c r="AB172" s="16"/>
      <c r="AC172" s="19">
        <v>1</v>
      </c>
      <c r="AD172" s="19"/>
      <c r="AE172" s="19"/>
      <c r="AF172" s="13">
        <v>1</v>
      </c>
      <c r="AG172" s="13"/>
      <c r="AH172" s="13"/>
      <c r="AI172" s="31">
        <v>1</v>
      </c>
      <c r="AJ172" s="31"/>
      <c r="AK172" s="31"/>
      <c r="AL172" s="19">
        <v>1</v>
      </c>
      <c r="AM172" s="19"/>
      <c r="AN172" s="19"/>
      <c r="AO172" s="32">
        <v>1</v>
      </c>
      <c r="AP172" s="32"/>
      <c r="AQ172" s="32"/>
      <c r="AR172" s="33">
        <v>1</v>
      </c>
      <c r="AS172" s="33"/>
      <c r="AT172" s="33"/>
      <c r="AU172" s="19">
        <v>1</v>
      </c>
      <c r="AV172" s="19"/>
      <c r="AW172" s="19"/>
      <c r="AX172" s="34">
        <f t="shared" si="29"/>
        <v>9</v>
      </c>
      <c r="AY172" s="34">
        <f t="shared" si="30"/>
        <v>0</v>
      </c>
      <c r="AZ172" s="34">
        <f t="shared" si="31"/>
        <v>0</v>
      </c>
      <c r="BA172" s="36">
        <f t="shared" si="32"/>
        <v>1</v>
      </c>
      <c r="BB172" s="77">
        <f>VLOOKUP(C172&amp;TEXT(D172,"00"),'House ridership'!$A$3:$M$438,13,0)</f>
        <v>75891</v>
      </c>
      <c r="BC172" s="77">
        <f>VLOOKUP($C172&amp;TEXT($D172,"00"),'House ridership'!$A$3:$M$438,3,0)</f>
        <v>2</v>
      </c>
      <c r="BD172" s="57">
        <v>2431</v>
      </c>
      <c r="BE172" s="57" t="s">
        <v>967</v>
      </c>
      <c r="BF172" s="57" t="s">
        <v>1341</v>
      </c>
      <c r="BG172" s="3"/>
      <c r="BH172" s="3"/>
      <c r="BI172" s="34"/>
      <c r="BJ172" s="3"/>
      <c r="BK172" s="76">
        <v>1</v>
      </c>
      <c r="BL172" s="76"/>
    </row>
    <row r="173" spans="1:64" ht="14" customHeight="1" x14ac:dyDescent="0.15">
      <c r="A173" s="3">
        <v>1</v>
      </c>
      <c r="B173" s="3">
        <v>9</v>
      </c>
      <c r="C173" s="3" t="s">
        <v>605</v>
      </c>
      <c r="D173" s="3">
        <v>1</v>
      </c>
      <c r="E173" s="3" t="s">
        <v>8</v>
      </c>
      <c r="F173" s="3" t="s">
        <v>616</v>
      </c>
      <c r="G173" s="3" t="s">
        <v>617</v>
      </c>
      <c r="H173" s="3">
        <v>2012</v>
      </c>
      <c r="I173" s="11">
        <v>0.54600000000000004</v>
      </c>
      <c r="J173" s="11">
        <v>0.55400000000000005</v>
      </c>
      <c r="K173" s="13">
        <v>1</v>
      </c>
      <c r="L173" s="14"/>
      <c r="M173" s="14"/>
      <c r="N173" s="16">
        <v>1</v>
      </c>
      <c r="O173" s="17"/>
      <c r="P173" s="17"/>
      <c r="Q173" s="19">
        <v>1</v>
      </c>
      <c r="R173" s="20"/>
      <c r="S173" s="20"/>
      <c r="T173" s="3">
        <f t="shared" si="36"/>
        <v>3</v>
      </c>
      <c r="U173" s="3">
        <f t="shared" si="37"/>
        <v>0</v>
      </c>
      <c r="V173" s="3">
        <f t="shared" si="38"/>
        <v>0</v>
      </c>
      <c r="W173" s="13">
        <v>1</v>
      </c>
      <c r="X173" s="13"/>
      <c r="Y173" s="13"/>
      <c r="Z173" s="16">
        <v>1</v>
      </c>
      <c r="AA173" s="16"/>
      <c r="AB173" s="16"/>
      <c r="AC173" s="19">
        <v>1</v>
      </c>
      <c r="AD173" s="19"/>
      <c r="AE173" s="19"/>
      <c r="AF173" s="13">
        <v>1</v>
      </c>
      <c r="AG173" s="13"/>
      <c r="AH173" s="13"/>
      <c r="AI173" s="31">
        <v>1</v>
      </c>
      <c r="AJ173" s="31"/>
      <c r="AK173" s="31"/>
      <c r="AL173" s="19">
        <v>1</v>
      </c>
      <c r="AM173" s="19"/>
      <c r="AN173" s="19"/>
      <c r="AO173" s="32">
        <v>1</v>
      </c>
      <c r="AP173" s="32"/>
      <c r="AQ173" s="32"/>
      <c r="AR173" s="33">
        <v>1</v>
      </c>
      <c r="AS173" s="33"/>
      <c r="AT173" s="33"/>
      <c r="AU173" s="19">
        <v>1</v>
      </c>
      <c r="AV173" s="19"/>
      <c r="AW173" s="19"/>
      <c r="AX173" s="34">
        <f t="shared" si="29"/>
        <v>9</v>
      </c>
      <c r="AY173" s="34">
        <f t="shared" si="30"/>
        <v>0</v>
      </c>
      <c r="AZ173" s="34">
        <f t="shared" si="31"/>
        <v>0</v>
      </c>
      <c r="BA173" s="36">
        <f t="shared" si="32"/>
        <v>1</v>
      </c>
      <c r="BB173" s="77">
        <f>VLOOKUP(C173&amp;TEXT(D173,"00"),'House ridership'!$A$3:$M$438,13,0)</f>
        <v>18319</v>
      </c>
      <c r="BC173" s="77">
        <f>VLOOKUP($C173&amp;TEXT($D173,"00"),'House ridership'!$A$3:$M$438,3,0)</f>
        <v>1</v>
      </c>
      <c r="BD173" s="57">
        <v>2442</v>
      </c>
      <c r="BE173" s="57" t="s">
        <v>967</v>
      </c>
      <c r="BF173" s="57" t="s">
        <v>1430</v>
      </c>
      <c r="BG173" s="3"/>
      <c r="BH173" s="3"/>
      <c r="BI173" s="34"/>
      <c r="BJ173" s="3"/>
      <c r="BK173" s="76">
        <v>1</v>
      </c>
      <c r="BL173" s="76"/>
    </row>
    <row r="174" spans="1:64" ht="14" customHeight="1" x14ac:dyDescent="0.15">
      <c r="A174" s="3">
        <v>1</v>
      </c>
      <c r="B174" s="3">
        <v>9</v>
      </c>
      <c r="C174" s="3" t="s">
        <v>605</v>
      </c>
      <c r="D174" s="3">
        <v>2</v>
      </c>
      <c r="E174" s="3" t="s">
        <v>8</v>
      </c>
      <c r="F174" s="3" t="s">
        <v>612</v>
      </c>
      <c r="G174" s="3" t="s">
        <v>290</v>
      </c>
      <c r="H174" s="3">
        <v>2000</v>
      </c>
      <c r="I174" s="11">
        <v>0.61799999999999999</v>
      </c>
      <c r="J174" s="11">
        <v>0.64</v>
      </c>
      <c r="K174" s="13">
        <v>1</v>
      </c>
      <c r="L174" s="14"/>
      <c r="M174" s="14"/>
      <c r="N174" s="16">
        <v>1</v>
      </c>
      <c r="O174" s="17"/>
      <c r="P174" s="17"/>
      <c r="Q174" s="19">
        <v>1</v>
      </c>
      <c r="R174" s="20"/>
      <c r="S174" s="20"/>
      <c r="T174" s="3">
        <f t="shared" si="36"/>
        <v>3</v>
      </c>
      <c r="U174" s="3">
        <f t="shared" si="37"/>
        <v>0</v>
      </c>
      <c r="V174" s="3">
        <f t="shared" si="38"/>
        <v>0</v>
      </c>
      <c r="W174" s="13">
        <v>1</v>
      </c>
      <c r="X174" s="13"/>
      <c r="Y174" s="13"/>
      <c r="Z174" s="16">
        <v>1</v>
      </c>
      <c r="AA174" s="16"/>
      <c r="AB174" s="16"/>
      <c r="AC174" s="19">
        <v>1</v>
      </c>
      <c r="AD174" s="19"/>
      <c r="AE174" s="19"/>
      <c r="AF174" s="13">
        <v>1</v>
      </c>
      <c r="AG174" s="13"/>
      <c r="AH174" s="13"/>
      <c r="AI174" s="31">
        <v>1</v>
      </c>
      <c r="AJ174" s="31"/>
      <c r="AK174" s="31"/>
      <c r="AL174" s="19">
        <v>1</v>
      </c>
      <c r="AM174" s="19"/>
      <c r="AN174" s="19"/>
      <c r="AO174" s="32">
        <v>1</v>
      </c>
      <c r="AP174" s="32"/>
      <c r="AQ174" s="32"/>
      <c r="AR174" s="33">
        <v>1</v>
      </c>
      <c r="AS174" s="33"/>
      <c r="AT174" s="33"/>
      <c r="AU174" s="19">
        <v>1</v>
      </c>
      <c r="AV174" s="19"/>
      <c r="AW174" s="19"/>
      <c r="AX174" s="34">
        <f t="shared" si="29"/>
        <v>9</v>
      </c>
      <c r="AY174" s="34">
        <f t="shared" si="30"/>
        <v>0</v>
      </c>
      <c r="AZ174" s="34">
        <f t="shared" si="31"/>
        <v>0</v>
      </c>
      <c r="BA174" s="36">
        <f t="shared" si="32"/>
        <v>1</v>
      </c>
      <c r="BB174" s="77">
        <f>VLOOKUP(C174&amp;TEXT(D174,"00"),'House ridership'!$A$3:$M$438,13,0)</f>
        <v>96763</v>
      </c>
      <c r="BC174" s="77">
        <f>VLOOKUP($C174&amp;TEXT($D174,"00"),'House ridership'!$A$3:$M$438,3,0)</f>
        <v>3</v>
      </c>
      <c r="BD174" s="57">
        <v>2113</v>
      </c>
      <c r="BE174" s="57" t="s">
        <v>967</v>
      </c>
      <c r="BF174" s="57" t="s">
        <v>1431</v>
      </c>
      <c r="BG174" s="3"/>
      <c r="BH174" s="3"/>
      <c r="BI174" s="34"/>
      <c r="BJ174" s="3"/>
      <c r="BK174" s="76">
        <v>1</v>
      </c>
      <c r="BL174" s="76"/>
    </row>
    <row r="175" spans="1:64" ht="14" customHeight="1" x14ac:dyDescent="0.15">
      <c r="A175" s="3">
        <v>1</v>
      </c>
      <c r="B175" s="3">
        <v>9</v>
      </c>
      <c r="C175" s="3" t="s">
        <v>605</v>
      </c>
      <c r="D175" s="3">
        <v>6</v>
      </c>
      <c r="E175" s="3" t="s">
        <v>8</v>
      </c>
      <c r="F175" s="3" t="s">
        <v>613</v>
      </c>
      <c r="G175" s="3" t="s">
        <v>614</v>
      </c>
      <c r="H175" s="3">
        <v>2012</v>
      </c>
      <c r="I175" s="11">
        <v>0.63200000000000001</v>
      </c>
      <c r="J175" s="11">
        <v>0.61499999999999999</v>
      </c>
      <c r="K175" s="13">
        <v>1</v>
      </c>
      <c r="L175" s="14"/>
      <c r="M175" s="14"/>
      <c r="N175" s="16">
        <v>1</v>
      </c>
      <c r="O175" s="17"/>
      <c r="P175" s="17"/>
      <c r="Q175" s="19">
        <v>1</v>
      </c>
      <c r="R175" s="20"/>
      <c r="S175" s="20"/>
      <c r="T175" s="3">
        <f t="shared" si="36"/>
        <v>3</v>
      </c>
      <c r="U175" s="3">
        <f t="shared" si="37"/>
        <v>0</v>
      </c>
      <c r="V175" s="3">
        <f t="shared" si="38"/>
        <v>0</v>
      </c>
      <c r="W175" s="13">
        <v>1</v>
      </c>
      <c r="X175" s="13"/>
      <c r="Y175" s="13"/>
      <c r="Z175" s="16">
        <v>1</v>
      </c>
      <c r="AA175" s="16"/>
      <c r="AB175" s="16"/>
      <c r="AC175" s="19">
        <v>1</v>
      </c>
      <c r="AD175" s="19"/>
      <c r="AE175" s="19"/>
      <c r="AF175" s="13">
        <v>1</v>
      </c>
      <c r="AG175" s="13"/>
      <c r="AH175" s="13"/>
      <c r="AI175" s="31">
        <v>1</v>
      </c>
      <c r="AJ175" s="31"/>
      <c r="AK175" s="31"/>
      <c r="AL175" s="19">
        <v>1</v>
      </c>
      <c r="AM175" s="19"/>
      <c r="AN175" s="19"/>
      <c r="AO175" s="32">
        <v>1</v>
      </c>
      <c r="AP175" s="32"/>
      <c r="AQ175" s="32"/>
      <c r="AR175" s="33">
        <v>1</v>
      </c>
      <c r="AS175" s="33"/>
      <c r="AT175" s="33"/>
      <c r="AU175" s="19">
        <v>1</v>
      </c>
      <c r="AV175" s="19"/>
      <c r="AW175" s="19"/>
      <c r="AX175" s="34">
        <f t="shared" si="29"/>
        <v>9</v>
      </c>
      <c r="AY175" s="34">
        <f t="shared" si="30"/>
        <v>0</v>
      </c>
      <c r="AZ175" s="34">
        <f t="shared" si="31"/>
        <v>0</v>
      </c>
      <c r="BA175" s="36">
        <f t="shared" si="32"/>
        <v>1</v>
      </c>
      <c r="BB175" s="77">
        <f>VLOOKUP(C175&amp;TEXT(D175,"00"),'House ridership'!$A$3:$M$438,13,0)</f>
        <v>0</v>
      </c>
      <c r="BC175" s="77">
        <f>VLOOKUP($C175&amp;TEXT($D175,"00"),'House ridership'!$A$3:$M$438,3,0)</f>
        <v>0</v>
      </c>
      <c r="BD175" s="57">
        <v>1520</v>
      </c>
      <c r="BE175" s="57" t="s">
        <v>953</v>
      </c>
      <c r="BF175" s="57" t="s">
        <v>1435</v>
      </c>
      <c r="BG175" s="3"/>
      <c r="BH175" s="3"/>
      <c r="BI175" s="34"/>
      <c r="BJ175" s="3"/>
      <c r="BK175" s="76">
        <v>1</v>
      </c>
      <c r="BL175" s="76"/>
    </row>
    <row r="176" spans="1:64" ht="14" customHeight="1" x14ac:dyDescent="0.15">
      <c r="A176" s="3">
        <v>1</v>
      </c>
      <c r="B176" s="3">
        <v>9</v>
      </c>
      <c r="C176" s="3" t="s">
        <v>605</v>
      </c>
      <c r="D176" s="3">
        <v>10</v>
      </c>
      <c r="E176" s="3" t="s">
        <v>8</v>
      </c>
      <c r="F176" s="3" t="s">
        <v>585</v>
      </c>
      <c r="G176" s="3" t="s">
        <v>615</v>
      </c>
      <c r="H176" s="3">
        <v>2012</v>
      </c>
      <c r="I176" s="11">
        <v>0.54900000000000004</v>
      </c>
      <c r="J176" s="11">
        <v>0.58699999999999997</v>
      </c>
      <c r="K176" s="13">
        <v>1</v>
      </c>
      <c r="L176" s="14"/>
      <c r="M176" s="14"/>
      <c r="N176" s="16">
        <v>1</v>
      </c>
      <c r="O176" s="17"/>
      <c r="P176" s="17"/>
      <c r="Q176" s="19">
        <v>1</v>
      </c>
      <c r="R176" s="20"/>
      <c r="S176" s="20"/>
      <c r="T176" s="3">
        <f t="shared" si="36"/>
        <v>3</v>
      </c>
      <c r="U176" s="3">
        <f t="shared" si="37"/>
        <v>0</v>
      </c>
      <c r="V176" s="3">
        <f t="shared" si="38"/>
        <v>0</v>
      </c>
      <c r="W176" s="13">
        <v>1</v>
      </c>
      <c r="X176" s="13"/>
      <c r="Y176" s="13"/>
      <c r="Z176" s="16">
        <v>1</v>
      </c>
      <c r="AA176" s="16"/>
      <c r="AB176" s="16"/>
      <c r="AC176" s="19">
        <v>1</v>
      </c>
      <c r="AD176" s="19"/>
      <c r="AE176" s="19"/>
      <c r="AF176" s="13">
        <v>1</v>
      </c>
      <c r="AG176" s="13"/>
      <c r="AH176" s="13"/>
      <c r="AI176" s="31">
        <v>1</v>
      </c>
      <c r="AJ176" s="31"/>
      <c r="AK176" s="31"/>
      <c r="AL176" s="19">
        <v>1</v>
      </c>
      <c r="AM176" s="19"/>
      <c r="AN176" s="19"/>
      <c r="AO176" s="32">
        <v>1</v>
      </c>
      <c r="AP176" s="32"/>
      <c r="AQ176" s="32"/>
      <c r="AR176" s="33">
        <v>1</v>
      </c>
      <c r="AS176" s="33"/>
      <c r="AT176" s="33"/>
      <c r="AU176" s="19">
        <v>1</v>
      </c>
      <c r="AV176" s="19"/>
      <c r="AW176" s="19"/>
      <c r="AX176" s="34">
        <f t="shared" si="29"/>
        <v>9</v>
      </c>
      <c r="AY176" s="34">
        <f t="shared" si="30"/>
        <v>0</v>
      </c>
      <c r="AZ176" s="34">
        <f t="shared" si="31"/>
        <v>0</v>
      </c>
      <c r="BA176" s="36">
        <f t="shared" si="32"/>
        <v>1</v>
      </c>
      <c r="BB176" s="77">
        <f>VLOOKUP(C176&amp;TEXT(D176,"00"),'House ridership'!$A$3:$M$438,13,0)</f>
        <v>62431</v>
      </c>
      <c r="BC176" s="77">
        <f>VLOOKUP($C176&amp;TEXT($D176,"00"),'House ridership'!$A$3:$M$438,3,0)</f>
        <v>1</v>
      </c>
      <c r="BD176" s="57">
        <v>425</v>
      </c>
      <c r="BE176" s="57" t="s">
        <v>951</v>
      </c>
      <c r="BF176" s="57" t="s">
        <v>1439</v>
      </c>
      <c r="BG176" s="3"/>
      <c r="BH176" s="3"/>
      <c r="BI176" s="34"/>
      <c r="BJ176" s="3"/>
      <c r="BK176" s="76">
        <v>1</v>
      </c>
      <c r="BL176" s="76">
        <f>SUM(BK3:BK176)</f>
        <v>174</v>
      </c>
    </row>
    <row r="177" spans="1:294" ht="14" customHeight="1" x14ac:dyDescent="0.15">
      <c r="A177" s="3">
        <v>1</v>
      </c>
      <c r="B177" s="3">
        <v>2</v>
      </c>
      <c r="C177" s="3" t="s">
        <v>110</v>
      </c>
      <c r="D177" s="3">
        <v>2</v>
      </c>
      <c r="E177" s="3" t="s">
        <v>43</v>
      </c>
      <c r="F177" s="3" t="s">
        <v>116</v>
      </c>
      <c r="G177" s="3" t="s">
        <v>117</v>
      </c>
      <c r="H177" s="3">
        <v>1994</v>
      </c>
      <c r="I177" s="11">
        <v>0.61699999999999999</v>
      </c>
      <c r="J177" s="11">
        <v>0.59199999999999997</v>
      </c>
      <c r="K177" s="13">
        <v>1</v>
      </c>
      <c r="L177" s="14"/>
      <c r="M177" s="14"/>
      <c r="N177" s="16">
        <v>1</v>
      </c>
      <c r="O177" s="17"/>
      <c r="P177" s="17"/>
      <c r="Q177" s="20"/>
      <c r="R177" s="19">
        <v>1</v>
      </c>
      <c r="S177" s="20"/>
      <c r="T177" s="3">
        <f t="shared" si="36"/>
        <v>2</v>
      </c>
      <c r="U177" s="3">
        <f t="shared" si="37"/>
        <v>1</v>
      </c>
      <c r="V177" s="3">
        <f t="shared" si="38"/>
        <v>0</v>
      </c>
      <c r="W177" s="13">
        <v>1</v>
      </c>
      <c r="X177" s="13"/>
      <c r="Y177" s="13"/>
      <c r="Z177" s="16">
        <v>1</v>
      </c>
      <c r="AA177" s="16"/>
      <c r="AB177" s="16"/>
      <c r="AC177" s="19">
        <v>1</v>
      </c>
      <c r="AD177" s="19"/>
      <c r="AE177" s="19"/>
      <c r="AF177" s="13">
        <v>1</v>
      </c>
      <c r="AG177" s="13"/>
      <c r="AH177" s="13"/>
      <c r="AI177" s="31">
        <v>1</v>
      </c>
      <c r="AJ177" s="31"/>
      <c r="AK177" s="31"/>
      <c r="AL177" s="19">
        <v>1</v>
      </c>
      <c r="AM177" s="19"/>
      <c r="AN177" s="19"/>
      <c r="AO177" s="32">
        <v>1</v>
      </c>
      <c r="AP177" s="32"/>
      <c r="AQ177" s="32"/>
      <c r="AR177" s="33"/>
      <c r="AS177" s="33">
        <v>1</v>
      </c>
      <c r="AT177" s="33"/>
      <c r="AU177" s="19">
        <v>1</v>
      </c>
      <c r="AV177" s="19"/>
      <c r="AW177" s="19"/>
      <c r="AX177" s="34">
        <f t="shared" si="29"/>
        <v>8</v>
      </c>
      <c r="AY177" s="34">
        <f t="shared" si="30"/>
        <v>1</v>
      </c>
      <c r="AZ177" s="34">
        <f t="shared" si="31"/>
        <v>0</v>
      </c>
      <c r="BA177" s="36">
        <f t="shared" si="32"/>
        <v>0.88888888888888884</v>
      </c>
      <c r="BB177" s="77">
        <f>VLOOKUP(C177&amp;TEXT(D177,"00"),'House ridership'!$A$3:$M$438,13,0)</f>
        <v>0</v>
      </c>
      <c r="BC177" s="77">
        <f>VLOOKUP($C177&amp;TEXT($D177,"00"),'House ridership'!$A$3:$M$438,3,0)</f>
        <v>0</v>
      </c>
      <c r="BD177" s="57">
        <v>2427</v>
      </c>
      <c r="BE177" s="57" t="s">
        <v>967</v>
      </c>
      <c r="BF177" s="57" t="s">
        <v>1271</v>
      </c>
      <c r="BG177" s="3"/>
      <c r="BH177" s="3"/>
      <c r="BI177" s="63" t="s">
        <v>942</v>
      </c>
      <c r="BJ177" s="3"/>
      <c r="BK177" s="76">
        <v>1</v>
      </c>
      <c r="BL177" s="76"/>
    </row>
    <row r="178" spans="1:294" ht="14" customHeight="1" x14ac:dyDescent="0.15">
      <c r="A178" s="3">
        <v>1</v>
      </c>
      <c r="B178" s="3">
        <v>2</v>
      </c>
      <c r="C178" s="3" t="s">
        <v>110</v>
      </c>
      <c r="D178" s="3">
        <v>3</v>
      </c>
      <c r="E178" s="3" t="s">
        <v>43</v>
      </c>
      <c r="F178" s="3" t="s">
        <v>662</v>
      </c>
      <c r="G178" s="3" t="s">
        <v>63</v>
      </c>
      <c r="H178" s="3">
        <v>2014</v>
      </c>
      <c r="I178" s="11">
        <v>0.54500000000000004</v>
      </c>
      <c r="J178" s="11">
        <v>0.59299999999999997</v>
      </c>
      <c r="K178" s="28"/>
      <c r="L178" s="29"/>
      <c r="M178" s="29"/>
      <c r="N178" s="29"/>
      <c r="O178" s="28"/>
      <c r="P178" s="29"/>
      <c r="Q178" s="29"/>
      <c r="R178" s="28"/>
      <c r="S178" s="29"/>
      <c r="T178" s="28"/>
      <c r="U178" s="3"/>
      <c r="V178" s="3"/>
      <c r="W178" s="13">
        <v>1</v>
      </c>
      <c r="X178" s="13"/>
      <c r="Y178" s="13"/>
      <c r="Z178" s="16">
        <v>1</v>
      </c>
      <c r="AA178" s="16"/>
      <c r="AB178" s="16"/>
      <c r="AC178" s="19">
        <v>1</v>
      </c>
      <c r="AD178" s="19"/>
      <c r="AE178" s="19"/>
      <c r="AF178" s="13">
        <v>1</v>
      </c>
      <c r="AG178" s="13"/>
      <c r="AH178" s="13"/>
      <c r="AI178" s="31"/>
      <c r="AJ178" s="31">
        <v>1</v>
      </c>
      <c r="AK178" s="31"/>
      <c r="AL178" s="19">
        <v>1</v>
      </c>
      <c r="AM178" s="19"/>
      <c r="AN178" s="19"/>
      <c r="AO178" s="32">
        <v>1</v>
      </c>
      <c r="AP178" s="32"/>
      <c r="AQ178" s="32"/>
      <c r="AR178" s="33">
        <v>1</v>
      </c>
      <c r="AS178" s="33"/>
      <c r="AT178" s="33"/>
      <c r="AU178" s="19">
        <v>1</v>
      </c>
      <c r="AV178" s="19"/>
      <c r="AW178" s="19"/>
      <c r="AX178" s="34">
        <f t="shared" si="29"/>
        <v>8</v>
      </c>
      <c r="AY178" s="34">
        <f t="shared" si="30"/>
        <v>1</v>
      </c>
      <c r="AZ178" s="34">
        <f t="shared" si="31"/>
        <v>0</v>
      </c>
      <c r="BA178" s="36">
        <f t="shared" si="32"/>
        <v>0.88888888888888884</v>
      </c>
      <c r="BB178" s="77">
        <f>VLOOKUP(C178&amp;TEXT(D178,"00"),'House ridership'!$A$3:$M$438,13,0)</f>
        <v>0</v>
      </c>
      <c r="BC178" s="77">
        <f>VLOOKUP($C178&amp;TEXT($D178,"00"),'House ridership'!$A$3:$M$438,3,0)</f>
        <v>0</v>
      </c>
      <c r="BD178" s="57">
        <v>506</v>
      </c>
      <c r="BE178" s="57" t="s">
        <v>951</v>
      </c>
      <c r="BF178" s="57" t="s">
        <v>1272</v>
      </c>
      <c r="BG178" s="3"/>
      <c r="BH178" s="3"/>
      <c r="BI178" s="34"/>
      <c r="BJ178" s="3"/>
      <c r="BK178" s="76">
        <v>1</v>
      </c>
      <c r="BL178" s="76"/>
    </row>
    <row r="179" spans="1:294" ht="14" customHeight="1" x14ac:dyDescent="0.15">
      <c r="A179" s="3">
        <v>1</v>
      </c>
      <c r="B179" s="3">
        <v>2</v>
      </c>
      <c r="C179" s="3" t="s">
        <v>127</v>
      </c>
      <c r="D179" s="3">
        <v>3</v>
      </c>
      <c r="E179" s="3" t="s">
        <v>43</v>
      </c>
      <c r="F179" s="3" t="s">
        <v>131</v>
      </c>
      <c r="G179" s="3" t="s">
        <v>132</v>
      </c>
      <c r="H179" s="3">
        <v>2010</v>
      </c>
      <c r="I179" s="11">
        <v>0.60499999999999998</v>
      </c>
      <c r="J179" s="11" t="s">
        <v>844</v>
      </c>
      <c r="K179" s="13">
        <v>1</v>
      </c>
      <c r="L179" s="14"/>
      <c r="M179" s="14"/>
      <c r="N179" s="17"/>
      <c r="O179" s="16">
        <v>1</v>
      </c>
      <c r="P179" s="17"/>
      <c r="Q179" s="20"/>
      <c r="R179" s="19">
        <v>1</v>
      </c>
      <c r="S179" s="20"/>
      <c r="T179" s="3">
        <f t="shared" ref="T179:T196" si="39">K179+N179+Q179</f>
        <v>1</v>
      </c>
      <c r="U179" s="3">
        <f t="shared" ref="U179:U196" si="40">L179+O179+R179</f>
        <v>2</v>
      </c>
      <c r="V179" s="3">
        <f t="shared" ref="V179:V196" si="41">M179+P179+S179</f>
        <v>0</v>
      </c>
      <c r="W179" s="13">
        <v>1</v>
      </c>
      <c r="X179" s="13"/>
      <c r="Y179" s="13"/>
      <c r="Z179" s="16">
        <v>1</v>
      </c>
      <c r="AA179" s="16"/>
      <c r="AB179" s="16"/>
      <c r="AC179" s="19">
        <v>1</v>
      </c>
      <c r="AD179" s="19"/>
      <c r="AE179" s="19"/>
      <c r="AF179" s="13">
        <v>1</v>
      </c>
      <c r="AG179" s="13"/>
      <c r="AH179" s="13"/>
      <c r="AI179" s="31"/>
      <c r="AJ179" s="31">
        <v>1</v>
      </c>
      <c r="AK179" s="31"/>
      <c r="AL179" s="19">
        <v>1</v>
      </c>
      <c r="AM179" s="19"/>
      <c r="AN179" s="19"/>
      <c r="AO179" s="32">
        <v>1</v>
      </c>
      <c r="AP179" s="32"/>
      <c r="AQ179" s="32"/>
      <c r="AR179" s="33">
        <v>1</v>
      </c>
      <c r="AS179" s="33"/>
      <c r="AT179" s="33"/>
      <c r="AU179" s="19">
        <v>1</v>
      </c>
      <c r="AV179" s="19"/>
      <c r="AW179" s="19"/>
      <c r="AX179" s="34">
        <f t="shared" si="29"/>
        <v>8</v>
      </c>
      <c r="AY179" s="34">
        <f t="shared" si="30"/>
        <v>1</v>
      </c>
      <c r="AZ179" s="34">
        <f t="shared" si="31"/>
        <v>0</v>
      </c>
      <c r="BA179" s="36">
        <f t="shared" si="32"/>
        <v>0.88888888888888884</v>
      </c>
      <c r="BB179" s="77">
        <f>VLOOKUP(C179&amp;TEXT(D179,"00"),'House ridership'!$A$3:$M$438,13,0)</f>
        <v>16213</v>
      </c>
      <c r="BC179" s="77">
        <f>VLOOKUP($C179&amp;TEXT($D179,"00"),'House ridership'!$A$3:$M$438,3,0)</f>
        <v>1</v>
      </c>
      <c r="BD179" s="57">
        <v>1707</v>
      </c>
      <c r="BE179" s="57" t="s">
        <v>953</v>
      </c>
      <c r="BF179" s="57" t="s">
        <v>1344</v>
      </c>
      <c r="BG179" s="3"/>
      <c r="BH179" s="3"/>
      <c r="BI179" s="34"/>
      <c r="BJ179" s="3"/>
      <c r="BK179" s="76">
        <v>1</v>
      </c>
      <c r="BL179" s="76"/>
    </row>
    <row r="180" spans="1:294" ht="14" customHeight="1" x14ac:dyDescent="0.15">
      <c r="A180" s="3">
        <v>1</v>
      </c>
      <c r="B180" s="3">
        <v>2</v>
      </c>
      <c r="C180" s="3" t="s">
        <v>127</v>
      </c>
      <c r="D180" s="3">
        <v>11</v>
      </c>
      <c r="E180" s="3" t="s">
        <v>43</v>
      </c>
      <c r="F180" s="3" t="s">
        <v>147</v>
      </c>
      <c r="G180" s="3" t="s">
        <v>148</v>
      </c>
      <c r="H180" s="3">
        <v>2010</v>
      </c>
      <c r="I180" s="11">
        <v>0.66300000000000003</v>
      </c>
      <c r="J180" s="11">
        <v>0.63700000000000001</v>
      </c>
      <c r="K180" s="13">
        <v>1</v>
      </c>
      <c r="L180" s="14"/>
      <c r="M180" s="14"/>
      <c r="N180" s="16">
        <v>1</v>
      </c>
      <c r="O180" s="17"/>
      <c r="P180" s="17"/>
      <c r="Q180" s="20"/>
      <c r="R180" s="19">
        <v>1</v>
      </c>
      <c r="S180" s="20"/>
      <c r="T180" s="3">
        <f t="shared" si="39"/>
        <v>2</v>
      </c>
      <c r="U180" s="3">
        <f t="shared" si="40"/>
        <v>1</v>
      </c>
      <c r="V180" s="3">
        <f t="shared" si="41"/>
        <v>0</v>
      </c>
      <c r="W180" s="13">
        <v>1</v>
      </c>
      <c r="X180" s="13"/>
      <c r="Y180" s="13"/>
      <c r="Z180" s="16">
        <v>1</v>
      </c>
      <c r="AA180" s="16"/>
      <c r="AB180" s="16"/>
      <c r="AC180" s="19">
        <v>1</v>
      </c>
      <c r="AD180" s="19"/>
      <c r="AE180" s="19"/>
      <c r="AF180" s="13">
        <v>1</v>
      </c>
      <c r="AG180" s="13"/>
      <c r="AH180" s="13"/>
      <c r="AI180" s="31"/>
      <c r="AJ180" s="31">
        <v>1</v>
      </c>
      <c r="AK180" s="31"/>
      <c r="AL180" s="19">
        <v>1</v>
      </c>
      <c r="AM180" s="19"/>
      <c r="AN180" s="19"/>
      <c r="AO180" s="32">
        <v>1</v>
      </c>
      <c r="AP180" s="32"/>
      <c r="AQ180" s="32"/>
      <c r="AR180" s="33">
        <v>1</v>
      </c>
      <c r="AS180" s="33"/>
      <c r="AT180" s="33"/>
      <c r="AU180" s="19">
        <v>1</v>
      </c>
      <c r="AV180" s="19"/>
      <c r="AW180" s="19"/>
      <c r="AX180" s="34">
        <f t="shared" si="29"/>
        <v>8</v>
      </c>
      <c r="AY180" s="34">
        <f t="shared" si="30"/>
        <v>1</v>
      </c>
      <c r="AZ180" s="34">
        <f t="shared" si="31"/>
        <v>0</v>
      </c>
      <c r="BA180" s="36">
        <f t="shared" si="32"/>
        <v>0.88888888888888884</v>
      </c>
      <c r="BB180" s="77">
        <f>VLOOKUP(C180&amp;TEXT(D180,"00"),'House ridership'!$A$3:$M$438,13,0)</f>
        <v>0</v>
      </c>
      <c r="BC180" s="77">
        <f>VLOOKUP($C180&amp;TEXT($D180,"00"),'House ridership'!$A$3:$M$438,3,0)</f>
        <v>0</v>
      </c>
      <c r="BD180" s="57">
        <v>2049</v>
      </c>
      <c r="BE180" s="57" t="s">
        <v>967</v>
      </c>
      <c r="BF180" s="57" t="s">
        <v>1352</v>
      </c>
      <c r="BG180" s="3"/>
      <c r="BH180" s="3"/>
      <c r="BI180" s="63" t="s">
        <v>941</v>
      </c>
      <c r="BJ180" s="3"/>
      <c r="BK180" s="76">
        <v>1</v>
      </c>
      <c r="BL180" s="76"/>
    </row>
    <row r="181" spans="1:294" ht="14" customHeight="1" x14ac:dyDescent="0.15">
      <c r="A181" s="3">
        <v>1</v>
      </c>
      <c r="B181" s="3">
        <v>2</v>
      </c>
      <c r="C181" s="3" t="s">
        <v>168</v>
      </c>
      <c r="D181" s="3">
        <v>1</v>
      </c>
      <c r="E181" s="3" t="s">
        <v>43</v>
      </c>
      <c r="F181" s="3" t="s">
        <v>169</v>
      </c>
      <c r="G181" s="3" t="s">
        <v>92</v>
      </c>
      <c r="H181" s="3">
        <v>2010</v>
      </c>
      <c r="I181" s="11">
        <v>0.64</v>
      </c>
      <c r="J181" s="11">
        <v>0.69</v>
      </c>
      <c r="K181" s="13">
        <v>1</v>
      </c>
      <c r="L181" s="14"/>
      <c r="M181" s="14"/>
      <c r="N181" s="16">
        <v>1</v>
      </c>
      <c r="O181" s="17"/>
      <c r="P181" s="17"/>
      <c r="Q181" s="20"/>
      <c r="R181" s="19">
        <v>1</v>
      </c>
      <c r="S181" s="20"/>
      <c r="T181" s="3">
        <f t="shared" si="39"/>
        <v>2</v>
      </c>
      <c r="U181" s="3">
        <f t="shared" si="40"/>
        <v>1</v>
      </c>
      <c r="V181" s="3">
        <f t="shared" si="41"/>
        <v>0</v>
      </c>
      <c r="W181" s="13">
        <v>1</v>
      </c>
      <c r="X181" s="13"/>
      <c r="Y181" s="13"/>
      <c r="Z181" s="16">
        <v>1</v>
      </c>
      <c r="AA181" s="16"/>
      <c r="AB181" s="16"/>
      <c r="AC181" s="19">
        <v>1</v>
      </c>
      <c r="AD181" s="19"/>
      <c r="AE181" s="19"/>
      <c r="AF181" s="13">
        <v>1</v>
      </c>
      <c r="AG181" s="13"/>
      <c r="AH181" s="13"/>
      <c r="AI181" s="31">
        <v>1</v>
      </c>
      <c r="AJ181" s="31"/>
      <c r="AK181" s="31"/>
      <c r="AL181" s="19">
        <v>1</v>
      </c>
      <c r="AM181" s="19"/>
      <c r="AN181" s="19"/>
      <c r="AO181" s="32"/>
      <c r="AP181" s="32">
        <v>1</v>
      </c>
      <c r="AQ181" s="32"/>
      <c r="AR181" s="33">
        <v>1</v>
      </c>
      <c r="AS181" s="33"/>
      <c r="AT181" s="33"/>
      <c r="AU181" s="19">
        <v>1</v>
      </c>
      <c r="AV181" s="19"/>
      <c r="AW181" s="19"/>
      <c r="AX181" s="34">
        <f t="shared" si="29"/>
        <v>8</v>
      </c>
      <c r="AY181" s="34">
        <f t="shared" si="30"/>
        <v>1</v>
      </c>
      <c r="AZ181" s="34">
        <f t="shared" si="31"/>
        <v>0</v>
      </c>
      <c r="BA181" s="36">
        <f t="shared" si="32"/>
        <v>0.88888888888888884</v>
      </c>
      <c r="BB181" s="77">
        <f>VLOOKUP(C181&amp;TEXT(D181,"00"),'House ridership'!$A$3:$M$438,13,0)</f>
        <v>0</v>
      </c>
      <c r="BC181" s="77">
        <f>VLOOKUP($C181&amp;TEXT($D181,"00"),'House ridership'!$A$3:$M$438,3,0)</f>
        <v>0</v>
      </c>
      <c r="BD181" s="57">
        <v>2239</v>
      </c>
      <c r="BE181" s="57" t="s">
        <v>967</v>
      </c>
      <c r="BF181" s="57" t="s">
        <v>1448</v>
      </c>
      <c r="BG181" s="3"/>
      <c r="BH181" s="3"/>
      <c r="BI181" s="34"/>
      <c r="BJ181" s="3"/>
      <c r="BK181" s="76">
        <v>1</v>
      </c>
      <c r="BL181" s="76"/>
    </row>
    <row r="182" spans="1:294" ht="14" customHeight="1" x14ac:dyDescent="0.15">
      <c r="A182" s="3">
        <v>1</v>
      </c>
      <c r="B182" s="3">
        <v>4</v>
      </c>
      <c r="C182" s="3" t="s">
        <v>268</v>
      </c>
      <c r="D182" s="3">
        <v>3</v>
      </c>
      <c r="E182" s="3" t="s">
        <v>43</v>
      </c>
      <c r="F182" s="3" t="s">
        <v>271</v>
      </c>
      <c r="G182" s="3" t="s">
        <v>272</v>
      </c>
      <c r="H182" s="3">
        <v>2008</v>
      </c>
      <c r="I182" s="11">
        <v>0.69</v>
      </c>
      <c r="J182" s="11">
        <v>0.66200000000000003</v>
      </c>
      <c r="K182" s="13">
        <v>1</v>
      </c>
      <c r="L182" s="14"/>
      <c r="M182" s="14"/>
      <c r="N182" s="17"/>
      <c r="O182" s="16">
        <v>1</v>
      </c>
      <c r="P182" s="17"/>
      <c r="Q182" s="20"/>
      <c r="R182" s="19">
        <v>1</v>
      </c>
      <c r="S182" s="20"/>
      <c r="T182" s="3">
        <f t="shared" si="39"/>
        <v>1</v>
      </c>
      <c r="U182" s="3">
        <f t="shared" si="40"/>
        <v>2</v>
      </c>
      <c r="V182" s="3">
        <f t="shared" si="41"/>
        <v>0</v>
      </c>
      <c r="W182" s="13"/>
      <c r="X182" s="13">
        <v>1</v>
      </c>
      <c r="Y182" s="13"/>
      <c r="Z182" s="16">
        <v>1</v>
      </c>
      <c r="AA182" s="16"/>
      <c r="AB182" s="16"/>
      <c r="AC182" s="19">
        <v>1</v>
      </c>
      <c r="AD182" s="19"/>
      <c r="AE182" s="19"/>
      <c r="AF182" s="13">
        <v>1</v>
      </c>
      <c r="AG182" s="13"/>
      <c r="AH182" s="13"/>
      <c r="AI182" s="31">
        <v>1</v>
      </c>
      <c r="AJ182" s="31"/>
      <c r="AK182" s="31"/>
      <c r="AL182" s="19">
        <v>1</v>
      </c>
      <c r="AM182" s="19"/>
      <c r="AN182" s="19"/>
      <c r="AO182" s="32">
        <v>1</v>
      </c>
      <c r="AP182" s="32"/>
      <c r="AQ182" s="32"/>
      <c r="AR182" s="33">
        <v>1</v>
      </c>
      <c r="AS182" s="33"/>
      <c r="AT182" s="33"/>
      <c r="AU182" s="19">
        <v>1</v>
      </c>
      <c r="AV182" s="19"/>
      <c r="AW182" s="19"/>
      <c r="AX182" s="34">
        <f t="shared" si="29"/>
        <v>8</v>
      </c>
      <c r="AY182" s="34">
        <f t="shared" si="30"/>
        <v>1</v>
      </c>
      <c r="AZ182" s="34">
        <f t="shared" si="31"/>
        <v>0</v>
      </c>
      <c r="BA182" s="36">
        <f t="shared" si="32"/>
        <v>0.88888888888888884</v>
      </c>
      <c r="BB182" s="77">
        <f>VLOOKUP(C182&amp;TEXT(D182,"00"),'House ridership'!$A$3:$M$438,13,0)</f>
        <v>66856</v>
      </c>
      <c r="BC182" s="77">
        <f>VLOOKUP($C182&amp;TEXT($D182,"00"),'House ridership'!$A$3:$M$438,3,0)</f>
        <v>4</v>
      </c>
      <c r="BD182" s="57">
        <v>2227</v>
      </c>
      <c r="BE182" s="57" t="s">
        <v>967</v>
      </c>
      <c r="BF182" s="57" t="s">
        <v>1248</v>
      </c>
      <c r="BG182" s="3"/>
      <c r="BH182" s="3"/>
      <c r="BI182" s="34"/>
      <c r="BJ182" s="3"/>
      <c r="BK182" s="76">
        <v>1</v>
      </c>
      <c r="BL182" s="76"/>
    </row>
    <row r="183" spans="1:294" ht="14" customHeight="1" x14ac:dyDescent="0.15">
      <c r="A183" s="3">
        <v>1</v>
      </c>
      <c r="B183" s="3">
        <v>5</v>
      </c>
      <c r="C183" s="3" t="s">
        <v>291</v>
      </c>
      <c r="D183" s="3">
        <v>3</v>
      </c>
      <c r="E183" s="3" t="s">
        <v>43</v>
      </c>
      <c r="F183" s="3" t="s">
        <v>296</v>
      </c>
      <c r="G183" s="3" t="s">
        <v>117</v>
      </c>
      <c r="H183" s="3">
        <v>1994</v>
      </c>
      <c r="I183" s="11">
        <v>0.78700000000000003</v>
      </c>
      <c r="J183" s="11">
        <v>0.78300000000000003</v>
      </c>
      <c r="K183" s="13">
        <v>1</v>
      </c>
      <c r="L183" s="14"/>
      <c r="M183" s="14"/>
      <c r="N183" s="17"/>
      <c r="O183" s="16">
        <v>1</v>
      </c>
      <c r="P183" s="17"/>
      <c r="Q183" s="20"/>
      <c r="R183" s="19">
        <v>1</v>
      </c>
      <c r="S183" s="20"/>
      <c r="T183" s="3">
        <f t="shared" si="39"/>
        <v>1</v>
      </c>
      <c r="U183" s="3">
        <f t="shared" si="40"/>
        <v>2</v>
      </c>
      <c r="V183" s="3">
        <f t="shared" si="41"/>
        <v>0</v>
      </c>
      <c r="W183" s="13">
        <v>1</v>
      </c>
      <c r="X183" s="13"/>
      <c r="Y183" s="13"/>
      <c r="Z183" s="16">
        <v>1</v>
      </c>
      <c r="AA183" s="16"/>
      <c r="AB183" s="16"/>
      <c r="AC183" s="19">
        <v>1</v>
      </c>
      <c r="AD183" s="19"/>
      <c r="AE183" s="19"/>
      <c r="AF183" s="13">
        <v>1</v>
      </c>
      <c r="AG183" s="13"/>
      <c r="AH183" s="13"/>
      <c r="AI183" s="31"/>
      <c r="AJ183" s="31">
        <v>1</v>
      </c>
      <c r="AK183" s="31"/>
      <c r="AL183" s="19">
        <v>1</v>
      </c>
      <c r="AM183" s="19"/>
      <c r="AN183" s="19"/>
      <c r="AO183" s="32">
        <v>1</v>
      </c>
      <c r="AP183" s="32"/>
      <c r="AQ183" s="32"/>
      <c r="AR183" s="33">
        <v>1</v>
      </c>
      <c r="AS183" s="33"/>
      <c r="AT183" s="33"/>
      <c r="AU183" s="19">
        <v>1</v>
      </c>
      <c r="AV183" s="19"/>
      <c r="AW183" s="19"/>
      <c r="AX183" s="34">
        <f t="shared" si="29"/>
        <v>8</v>
      </c>
      <c r="AY183" s="34">
        <f t="shared" si="30"/>
        <v>1</v>
      </c>
      <c r="AZ183" s="34">
        <f t="shared" si="31"/>
        <v>0</v>
      </c>
      <c r="BA183" s="36">
        <f t="shared" si="32"/>
        <v>0.88888888888888884</v>
      </c>
      <c r="BB183" s="77">
        <f>VLOOKUP(C183&amp;TEXT(D183,"00"),'House ridership'!$A$3:$M$438,13,0)</f>
        <v>0</v>
      </c>
      <c r="BC183" s="77">
        <f>VLOOKUP($C183&amp;TEXT($D183,"00"),'House ridership'!$A$3:$M$438,3,0)</f>
        <v>1</v>
      </c>
      <c r="BD183" s="57">
        <v>2405</v>
      </c>
      <c r="BE183" s="57" t="s">
        <v>967</v>
      </c>
      <c r="BF183" s="57" t="s">
        <v>1334</v>
      </c>
      <c r="BG183" s="3"/>
      <c r="BH183" s="3"/>
      <c r="BI183" s="34"/>
      <c r="BJ183" s="3"/>
      <c r="BK183" s="76">
        <v>1</v>
      </c>
      <c r="BL183" s="76"/>
    </row>
    <row r="184" spans="1:294" ht="14" customHeight="1" x14ac:dyDescent="0.15">
      <c r="A184" s="3">
        <v>1</v>
      </c>
      <c r="B184" s="3">
        <v>5</v>
      </c>
      <c r="C184" s="3" t="s">
        <v>291</v>
      </c>
      <c r="D184" s="3">
        <v>4</v>
      </c>
      <c r="E184" s="3" t="s">
        <v>43</v>
      </c>
      <c r="F184" s="3" t="s">
        <v>297</v>
      </c>
      <c r="G184" s="3" t="s">
        <v>63</v>
      </c>
      <c r="H184" s="3">
        <v>2002</v>
      </c>
      <c r="I184" s="11">
        <v>0.70799999999999996</v>
      </c>
      <c r="J184" s="11">
        <v>0.69599999999999995</v>
      </c>
      <c r="K184" s="13">
        <v>1</v>
      </c>
      <c r="L184" s="14"/>
      <c r="M184" s="14"/>
      <c r="N184" s="16">
        <v>1</v>
      </c>
      <c r="O184" s="17"/>
      <c r="P184" s="17"/>
      <c r="Q184" s="20"/>
      <c r="R184" s="19">
        <v>1</v>
      </c>
      <c r="S184" s="20"/>
      <c r="T184" s="3">
        <f t="shared" si="39"/>
        <v>2</v>
      </c>
      <c r="U184" s="3">
        <f t="shared" si="40"/>
        <v>1</v>
      </c>
      <c r="V184" s="3">
        <f t="shared" si="41"/>
        <v>0</v>
      </c>
      <c r="W184" s="13">
        <v>1</v>
      </c>
      <c r="X184" s="13"/>
      <c r="Y184" s="13"/>
      <c r="Z184" s="16">
        <v>1</v>
      </c>
      <c r="AA184" s="16"/>
      <c r="AB184" s="16"/>
      <c r="AC184" s="19">
        <v>1</v>
      </c>
      <c r="AD184" s="19"/>
      <c r="AE184" s="19"/>
      <c r="AF184" s="13">
        <v>1</v>
      </c>
      <c r="AG184" s="13"/>
      <c r="AH184" s="13"/>
      <c r="AI184" s="31">
        <v>1</v>
      </c>
      <c r="AJ184" s="31"/>
      <c r="AK184" s="31"/>
      <c r="AL184" s="19">
        <v>1</v>
      </c>
      <c r="AM184" s="19"/>
      <c r="AN184" s="19"/>
      <c r="AO184" s="32"/>
      <c r="AP184" s="32">
        <v>1</v>
      </c>
      <c r="AQ184" s="32"/>
      <c r="AR184" s="33">
        <v>1</v>
      </c>
      <c r="AS184" s="33"/>
      <c r="AT184" s="33"/>
      <c r="AU184" s="19">
        <v>1</v>
      </c>
      <c r="AV184" s="19"/>
      <c r="AW184" s="19"/>
      <c r="AX184" s="34">
        <f t="shared" si="29"/>
        <v>8</v>
      </c>
      <c r="AY184" s="34">
        <f t="shared" si="30"/>
        <v>1</v>
      </c>
      <c r="AZ184" s="34">
        <f t="shared" si="31"/>
        <v>0</v>
      </c>
      <c r="BA184" s="36">
        <f t="shared" si="32"/>
        <v>0.88888888888888884</v>
      </c>
      <c r="BB184" s="77">
        <f>VLOOKUP(C184&amp;TEXT(D184,"00"),'House ridership'!$A$3:$M$438,13,0)</f>
        <v>24680</v>
      </c>
      <c r="BC184" s="77">
        <f>VLOOKUP($C184&amp;TEXT($D184,"00"),'House ridership'!$A$3:$M$438,3,0)</f>
        <v>4</v>
      </c>
      <c r="BD184" s="57">
        <v>2467</v>
      </c>
      <c r="BE184" s="57" t="s">
        <v>967</v>
      </c>
      <c r="BF184" s="57" t="s">
        <v>1335</v>
      </c>
      <c r="BG184" s="3"/>
      <c r="BH184" s="3"/>
      <c r="BI184" s="34"/>
      <c r="BJ184" s="3"/>
      <c r="BK184" s="76">
        <v>1</v>
      </c>
      <c r="BL184" s="76"/>
    </row>
    <row r="185" spans="1:294" ht="14" customHeight="1" x14ac:dyDescent="0.15">
      <c r="A185" s="3">
        <v>1</v>
      </c>
      <c r="B185" s="3">
        <v>5</v>
      </c>
      <c r="C185" s="3" t="s">
        <v>298</v>
      </c>
      <c r="D185" s="3">
        <v>16</v>
      </c>
      <c r="E185" s="3" t="s">
        <v>8</v>
      </c>
      <c r="F185" s="3" t="s">
        <v>336</v>
      </c>
      <c r="G185" s="3" t="s">
        <v>337</v>
      </c>
      <c r="H185" s="3">
        <v>2012</v>
      </c>
      <c r="I185" s="11">
        <v>0.67500000000000004</v>
      </c>
      <c r="J185" s="11">
        <v>0.85699999999999998</v>
      </c>
      <c r="K185" s="13">
        <v>1</v>
      </c>
      <c r="L185" s="14"/>
      <c r="M185" s="14"/>
      <c r="N185" s="16">
        <v>1</v>
      </c>
      <c r="O185" s="17"/>
      <c r="P185" s="17"/>
      <c r="Q185" s="19">
        <v>1</v>
      </c>
      <c r="R185" s="20"/>
      <c r="S185" s="20"/>
      <c r="T185" s="3">
        <f t="shared" si="39"/>
        <v>3</v>
      </c>
      <c r="U185" s="3">
        <f t="shared" si="40"/>
        <v>0</v>
      </c>
      <c r="V185" s="3">
        <f t="shared" si="41"/>
        <v>0</v>
      </c>
      <c r="W185" s="13">
        <v>1</v>
      </c>
      <c r="X185" s="13"/>
      <c r="Y185" s="13"/>
      <c r="Z185" s="16">
        <v>1</v>
      </c>
      <c r="AA185" s="16"/>
      <c r="AB185" s="16"/>
      <c r="AC185" s="19">
        <v>1</v>
      </c>
      <c r="AD185" s="19"/>
      <c r="AE185" s="19"/>
      <c r="AF185" s="13">
        <v>1</v>
      </c>
      <c r="AG185" s="13"/>
      <c r="AH185" s="13"/>
      <c r="AI185" s="31">
        <v>1</v>
      </c>
      <c r="AJ185" s="31"/>
      <c r="AK185" s="31"/>
      <c r="AL185" s="19">
        <v>1</v>
      </c>
      <c r="AM185" s="19"/>
      <c r="AN185" s="19"/>
      <c r="AO185" s="32">
        <v>1</v>
      </c>
      <c r="AP185" s="32"/>
      <c r="AQ185" s="32"/>
      <c r="AR185" s="33">
        <v>1</v>
      </c>
      <c r="AS185" s="33"/>
      <c r="AT185" s="33"/>
      <c r="AU185" s="19"/>
      <c r="AV185" s="19"/>
      <c r="AW185" s="19">
        <v>1</v>
      </c>
      <c r="AX185" s="34">
        <f t="shared" si="29"/>
        <v>8</v>
      </c>
      <c r="AY185" s="34">
        <f t="shared" si="30"/>
        <v>0</v>
      </c>
      <c r="AZ185" s="34">
        <f t="shared" si="31"/>
        <v>1</v>
      </c>
      <c r="BA185" s="36">
        <f t="shared" si="32"/>
        <v>0.88888888888888884</v>
      </c>
      <c r="BB185" s="77">
        <f>VLOOKUP(C185&amp;TEXT(D185,"00"),'House ridership'!$A$3:$M$438,13,0)</f>
        <v>14440</v>
      </c>
      <c r="BC185" s="77">
        <f>VLOOKUP($C185&amp;TEXT($D185,"00"),'House ridership'!$A$3:$M$438,3,0)</f>
        <v>1</v>
      </c>
      <c r="BD185" s="57">
        <v>1330</v>
      </c>
      <c r="BE185" s="57" t="s">
        <v>953</v>
      </c>
      <c r="BF185" s="57" t="s">
        <v>1394</v>
      </c>
      <c r="BG185" s="3"/>
      <c r="BH185" s="3"/>
      <c r="BI185" s="34"/>
      <c r="BJ185" s="3"/>
      <c r="BK185" s="76">
        <v>1</v>
      </c>
      <c r="BL185" s="76"/>
    </row>
    <row r="186" spans="1:294" ht="14" customHeight="1" x14ac:dyDescent="0.15">
      <c r="A186" s="3">
        <v>1</v>
      </c>
      <c r="B186" s="3">
        <v>6</v>
      </c>
      <c r="C186" s="3" t="s">
        <v>353</v>
      </c>
      <c r="D186" s="3">
        <v>15</v>
      </c>
      <c r="E186" s="3" t="s">
        <v>43</v>
      </c>
      <c r="F186" s="3" t="s">
        <v>356</v>
      </c>
      <c r="G186" s="3" t="s">
        <v>10</v>
      </c>
      <c r="H186" s="3">
        <v>1995</v>
      </c>
      <c r="I186" s="11">
        <v>0.75</v>
      </c>
      <c r="J186" s="11">
        <v>1</v>
      </c>
      <c r="K186" s="13">
        <v>1</v>
      </c>
      <c r="L186" s="14"/>
      <c r="M186" s="14"/>
      <c r="N186" s="16">
        <v>1</v>
      </c>
      <c r="O186" s="17"/>
      <c r="P186" s="17"/>
      <c r="Q186" s="20"/>
      <c r="R186" s="19">
        <v>1</v>
      </c>
      <c r="S186" s="20"/>
      <c r="T186" s="3">
        <f t="shared" si="39"/>
        <v>2</v>
      </c>
      <c r="U186" s="3">
        <f t="shared" si="40"/>
        <v>1</v>
      </c>
      <c r="V186" s="3">
        <f t="shared" si="41"/>
        <v>0</v>
      </c>
      <c r="W186" s="13">
        <v>1</v>
      </c>
      <c r="X186" s="13"/>
      <c r="Y186" s="13"/>
      <c r="Z186" s="16">
        <v>1</v>
      </c>
      <c r="AA186" s="16"/>
      <c r="AB186" s="16"/>
      <c r="AC186" s="19">
        <v>1</v>
      </c>
      <c r="AD186" s="19"/>
      <c r="AE186" s="19"/>
      <c r="AF186" s="13">
        <v>1</v>
      </c>
      <c r="AG186" s="13"/>
      <c r="AH186" s="13"/>
      <c r="AI186" s="31"/>
      <c r="AJ186" s="31">
        <v>1</v>
      </c>
      <c r="AK186" s="31"/>
      <c r="AL186" s="19">
        <v>1</v>
      </c>
      <c r="AM186" s="19"/>
      <c r="AN186" s="19"/>
      <c r="AO186" s="32">
        <v>1</v>
      </c>
      <c r="AP186" s="32"/>
      <c r="AQ186" s="32"/>
      <c r="AR186" s="33">
        <v>1</v>
      </c>
      <c r="AS186" s="33"/>
      <c r="AT186" s="33"/>
      <c r="AU186" s="19">
        <v>1</v>
      </c>
      <c r="AV186" s="19"/>
      <c r="AW186" s="19"/>
      <c r="AX186" s="34">
        <f t="shared" si="29"/>
        <v>8</v>
      </c>
      <c r="AY186" s="34">
        <f t="shared" si="30"/>
        <v>1</v>
      </c>
      <c r="AZ186" s="34">
        <f t="shared" si="31"/>
        <v>0</v>
      </c>
      <c r="BA186" s="36">
        <f t="shared" si="32"/>
        <v>0.88888888888888884</v>
      </c>
      <c r="BB186" s="77">
        <f>VLOOKUP(C186&amp;TEXT(D186,"00"),'House ridership'!$A$3:$M$438,13,0)</f>
        <v>89804</v>
      </c>
      <c r="BC186" s="77">
        <f>VLOOKUP($C186&amp;TEXT($D186,"00"),'House ridership'!$A$3:$M$438,3,0)</f>
        <v>4</v>
      </c>
      <c r="BD186" s="57">
        <v>2217</v>
      </c>
      <c r="BE186" s="57" t="s">
        <v>967</v>
      </c>
      <c r="BF186" s="57" t="s">
        <v>1169</v>
      </c>
      <c r="BG186" s="3"/>
      <c r="BH186" s="3"/>
      <c r="BI186" s="34"/>
      <c r="BJ186" s="3"/>
      <c r="BK186" s="76">
        <v>1</v>
      </c>
      <c r="BL186" s="76"/>
    </row>
    <row r="187" spans="1:294" s="7" customFormat="1" ht="14" customHeight="1" x14ac:dyDescent="0.15">
      <c r="A187" s="3">
        <v>1</v>
      </c>
      <c r="B187" s="3">
        <v>6</v>
      </c>
      <c r="C187" s="3" t="s">
        <v>353</v>
      </c>
      <c r="D187" s="3">
        <v>16</v>
      </c>
      <c r="E187" s="3" t="s">
        <v>43</v>
      </c>
      <c r="F187" s="3" t="s">
        <v>358</v>
      </c>
      <c r="G187" s="3" t="s">
        <v>359</v>
      </c>
      <c r="H187" s="3">
        <v>2010</v>
      </c>
      <c r="I187" s="11">
        <v>0.70699999999999996</v>
      </c>
      <c r="J187" s="11">
        <v>0.999</v>
      </c>
      <c r="K187" s="13">
        <v>1</v>
      </c>
      <c r="L187" s="14"/>
      <c r="M187" s="14"/>
      <c r="N187" s="16">
        <v>1</v>
      </c>
      <c r="O187" s="17"/>
      <c r="P187" s="17"/>
      <c r="Q187" s="20"/>
      <c r="R187" s="19">
        <v>1</v>
      </c>
      <c r="S187" s="20"/>
      <c r="T187" s="3">
        <f t="shared" si="39"/>
        <v>2</v>
      </c>
      <c r="U187" s="3">
        <f t="shared" si="40"/>
        <v>1</v>
      </c>
      <c r="V187" s="3">
        <f t="shared" si="41"/>
        <v>0</v>
      </c>
      <c r="W187" s="13">
        <v>1</v>
      </c>
      <c r="X187" s="13"/>
      <c r="Y187" s="13"/>
      <c r="Z187" s="16">
        <v>1</v>
      </c>
      <c r="AA187" s="16"/>
      <c r="AB187" s="16"/>
      <c r="AC187" s="19">
        <v>1</v>
      </c>
      <c r="AD187" s="19"/>
      <c r="AE187" s="19"/>
      <c r="AF187" s="13">
        <v>1</v>
      </c>
      <c r="AG187" s="13"/>
      <c r="AH187" s="13"/>
      <c r="AI187" s="31"/>
      <c r="AJ187" s="31">
        <v>1</v>
      </c>
      <c r="AK187" s="31"/>
      <c r="AL187" s="19">
        <v>1</v>
      </c>
      <c r="AM187" s="19"/>
      <c r="AN187" s="19"/>
      <c r="AO187" s="32">
        <v>1</v>
      </c>
      <c r="AP187" s="32"/>
      <c r="AQ187" s="32"/>
      <c r="AR187" s="33">
        <v>1</v>
      </c>
      <c r="AS187" s="33"/>
      <c r="AT187" s="33"/>
      <c r="AU187" s="19">
        <v>1</v>
      </c>
      <c r="AV187" s="19"/>
      <c r="AW187" s="19"/>
      <c r="AX187" s="34">
        <f t="shared" si="29"/>
        <v>8</v>
      </c>
      <c r="AY187" s="34">
        <f t="shared" si="30"/>
        <v>1</v>
      </c>
      <c r="AZ187" s="34">
        <f t="shared" si="31"/>
        <v>0</v>
      </c>
      <c r="BA187" s="36">
        <f t="shared" si="32"/>
        <v>0.88888888888888884</v>
      </c>
      <c r="BB187" s="77">
        <f>VLOOKUP(C187&amp;TEXT(D187,"00"),'House ridership'!$A$3:$M$438,13,0)</f>
        <v>87042</v>
      </c>
      <c r="BC187" s="77">
        <f>VLOOKUP($C187&amp;TEXT($D187,"00"),'House ridership'!$A$3:$M$438,3,0)</f>
        <v>5</v>
      </c>
      <c r="BD187" s="57">
        <v>2245</v>
      </c>
      <c r="BE187" s="57" t="s">
        <v>967</v>
      </c>
      <c r="BF187" s="57" t="s">
        <v>1170</v>
      </c>
      <c r="BG187" s="3"/>
      <c r="BH187" s="3"/>
      <c r="BI187" s="34"/>
      <c r="BJ187" s="3"/>
      <c r="BK187" s="76">
        <v>1</v>
      </c>
      <c r="BL187" s="76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  <c r="IS187" s="5"/>
      <c r="IT187" s="5"/>
      <c r="IU187" s="5"/>
      <c r="IV187" s="5"/>
      <c r="IW187" s="5"/>
      <c r="IX187" s="5"/>
      <c r="IY187" s="5"/>
      <c r="IZ187" s="5"/>
      <c r="JA187" s="5"/>
      <c r="JB187" s="5"/>
      <c r="JC187" s="5"/>
      <c r="JD187" s="5"/>
      <c r="JE187" s="5"/>
      <c r="JF187" s="5"/>
      <c r="JG187" s="5"/>
      <c r="JH187" s="5"/>
      <c r="JI187" s="5"/>
      <c r="JJ187" s="5"/>
      <c r="JK187" s="5"/>
      <c r="JL187" s="5"/>
      <c r="JM187" s="5"/>
      <c r="JN187" s="5"/>
      <c r="JO187" s="5"/>
      <c r="JP187" s="5"/>
      <c r="JQ187" s="5"/>
      <c r="JR187" s="5"/>
      <c r="JS187" s="5"/>
      <c r="JT187" s="5"/>
      <c r="JU187" s="5"/>
      <c r="JV187" s="5"/>
      <c r="JW187" s="5"/>
      <c r="JX187" s="5"/>
      <c r="JY187" s="5"/>
      <c r="JZ187" s="5"/>
      <c r="KA187" s="5"/>
      <c r="KB187" s="5"/>
      <c r="KC187" s="5"/>
      <c r="KD187" s="5"/>
      <c r="KE187" s="5"/>
      <c r="KF187" s="5"/>
      <c r="KG187" s="5"/>
      <c r="KH187" s="5"/>
    </row>
    <row r="188" spans="1:294" ht="14" customHeight="1" x14ac:dyDescent="0.15">
      <c r="A188" s="3">
        <v>1</v>
      </c>
      <c r="B188" s="3">
        <v>6</v>
      </c>
      <c r="C188" s="3" t="s">
        <v>399</v>
      </c>
      <c r="D188" s="3">
        <v>6</v>
      </c>
      <c r="E188" s="3" t="s">
        <v>43</v>
      </c>
      <c r="F188" s="3" t="s">
        <v>407</v>
      </c>
      <c r="G188" s="3" t="s">
        <v>408</v>
      </c>
      <c r="H188" s="3">
        <v>1986</v>
      </c>
      <c r="I188" s="11">
        <v>0.55800000000000005</v>
      </c>
      <c r="J188" s="11">
        <v>0.58699999999999997</v>
      </c>
      <c r="K188" s="13">
        <v>1</v>
      </c>
      <c r="L188" s="14"/>
      <c r="M188" s="14"/>
      <c r="N188" s="17"/>
      <c r="O188" s="16">
        <v>1</v>
      </c>
      <c r="P188" s="17"/>
      <c r="Q188" s="20"/>
      <c r="R188" s="19">
        <v>1</v>
      </c>
      <c r="S188" s="20"/>
      <c r="T188" s="3">
        <f t="shared" si="39"/>
        <v>1</v>
      </c>
      <c r="U188" s="3">
        <f t="shared" si="40"/>
        <v>2</v>
      </c>
      <c r="V188" s="3">
        <f t="shared" si="41"/>
        <v>0</v>
      </c>
      <c r="W188" s="13">
        <v>1</v>
      </c>
      <c r="X188" s="13"/>
      <c r="Y188" s="13"/>
      <c r="Z188" s="16">
        <v>1</v>
      </c>
      <c r="AA188" s="16"/>
      <c r="AB188" s="16"/>
      <c r="AC188" s="19">
        <v>1</v>
      </c>
      <c r="AD188" s="19"/>
      <c r="AE188" s="19"/>
      <c r="AF188" s="13">
        <v>1</v>
      </c>
      <c r="AG188" s="13"/>
      <c r="AH188" s="13"/>
      <c r="AI188" s="31"/>
      <c r="AJ188" s="31">
        <v>1</v>
      </c>
      <c r="AK188" s="31"/>
      <c r="AL188" s="19">
        <v>1</v>
      </c>
      <c r="AM188" s="19"/>
      <c r="AN188" s="19"/>
      <c r="AO188" s="32">
        <v>1</v>
      </c>
      <c r="AP188" s="32"/>
      <c r="AQ188" s="32"/>
      <c r="AR188" s="33">
        <v>1</v>
      </c>
      <c r="AS188" s="33"/>
      <c r="AT188" s="33"/>
      <c r="AU188" s="19">
        <v>1</v>
      </c>
      <c r="AV188" s="19"/>
      <c r="AW188" s="19"/>
      <c r="AX188" s="34">
        <f t="shared" si="29"/>
        <v>8</v>
      </c>
      <c r="AY188" s="34">
        <f t="shared" si="30"/>
        <v>1</v>
      </c>
      <c r="AZ188" s="34">
        <f t="shared" si="31"/>
        <v>0</v>
      </c>
      <c r="BA188" s="36">
        <f t="shared" si="32"/>
        <v>0.88888888888888884</v>
      </c>
      <c r="BB188" s="77">
        <f>VLOOKUP(C188&amp;TEXT(D188,"00"),'House ridership'!$A$3:$M$438,13,0)</f>
        <v>166827</v>
      </c>
      <c r="BC188" s="77">
        <f>VLOOKUP($C188&amp;TEXT($D188,"00"),'House ridership'!$A$3:$M$438,3,0)</f>
        <v>7</v>
      </c>
      <c r="BD188" s="57">
        <v>2183</v>
      </c>
      <c r="BE188" s="57" t="s">
        <v>967</v>
      </c>
      <c r="BF188" s="57" t="s">
        <v>1221</v>
      </c>
      <c r="BG188" s="3"/>
      <c r="BH188" s="3"/>
      <c r="BI188" s="34"/>
      <c r="BJ188" s="3"/>
      <c r="BK188" s="76">
        <v>1</v>
      </c>
      <c r="BL188" s="76"/>
    </row>
    <row r="189" spans="1:294" ht="14" customHeight="1" x14ac:dyDescent="0.15">
      <c r="A189" s="3">
        <v>1</v>
      </c>
      <c r="B189" s="3">
        <v>6</v>
      </c>
      <c r="C189" s="3" t="s">
        <v>441</v>
      </c>
      <c r="D189" s="3"/>
      <c r="E189" s="3" t="s">
        <v>43</v>
      </c>
      <c r="F189" s="3" t="s">
        <v>442</v>
      </c>
      <c r="G189" s="3" t="s">
        <v>326</v>
      </c>
      <c r="H189" s="3">
        <v>2012</v>
      </c>
      <c r="I189" s="11">
        <v>0.55600000000000005</v>
      </c>
      <c r="J189" s="11">
        <v>0.69099999999999995</v>
      </c>
      <c r="K189" s="13">
        <v>1</v>
      </c>
      <c r="L189" s="14"/>
      <c r="M189" s="14"/>
      <c r="N189" s="16">
        <v>1</v>
      </c>
      <c r="O189" s="17"/>
      <c r="P189" s="17"/>
      <c r="Q189" s="20"/>
      <c r="R189" s="19">
        <v>1</v>
      </c>
      <c r="S189" s="20"/>
      <c r="T189" s="3">
        <f t="shared" si="39"/>
        <v>2</v>
      </c>
      <c r="U189" s="3">
        <f t="shared" si="40"/>
        <v>1</v>
      </c>
      <c r="V189" s="3">
        <f t="shared" si="41"/>
        <v>0</v>
      </c>
      <c r="W189" s="13">
        <v>1</v>
      </c>
      <c r="X189" s="13"/>
      <c r="Y189" s="13"/>
      <c r="Z189" s="16">
        <v>1</v>
      </c>
      <c r="AA189" s="16"/>
      <c r="AB189" s="16"/>
      <c r="AC189" s="19">
        <v>1</v>
      </c>
      <c r="AD189" s="19"/>
      <c r="AE189" s="19"/>
      <c r="AF189" s="13">
        <v>1</v>
      </c>
      <c r="AG189" s="13"/>
      <c r="AH189" s="13"/>
      <c r="AI189" s="31">
        <v>1</v>
      </c>
      <c r="AJ189" s="31"/>
      <c r="AK189" s="31"/>
      <c r="AL189" s="19">
        <v>1</v>
      </c>
      <c r="AM189" s="19"/>
      <c r="AN189" s="19"/>
      <c r="AO189" s="32"/>
      <c r="AP189" s="32">
        <v>1</v>
      </c>
      <c r="AQ189" s="32"/>
      <c r="AR189" s="33">
        <v>1</v>
      </c>
      <c r="AS189" s="33"/>
      <c r="AT189" s="33"/>
      <c r="AU189" s="19">
        <v>1</v>
      </c>
      <c r="AV189" s="19"/>
      <c r="AW189" s="19"/>
      <c r="AX189" s="34">
        <f t="shared" si="29"/>
        <v>8</v>
      </c>
      <c r="AY189" s="34">
        <f t="shared" si="30"/>
        <v>1</v>
      </c>
      <c r="AZ189" s="34">
        <f t="shared" si="31"/>
        <v>0</v>
      </c>
      <c r="BA189" s="36">
        <f t="shared" si="32"/>
        <v>0.88888888888888884</v>
      </c>
      <c r="BB189" s="77">
        <f>VLOOKUP(C189&amp;TEXT(D189,"00"),'House ridership'!$A$3:$M$438,13,0)</f>
        <v>106163</v>
      </c>
      <c r="BC189" s="77">
        <f>VLOOKUP($C189&amp;TEXT($D189,"00"),'House ridership'!$A$3:$M$438,3,0)</f>
        <v>7</v>
      </c>
      <c r="BD189" s="57">
        <v>1717</v>
      </c>
      <c r="BE189" s="57" t="s">
        <v>953</v>
      </c>
      <c r="BF189" s="57" t="s">
        <v>1264</v>
      </c>
      <c r="BG189" s="3"/>
      <c r="BH189" s="3"/>
      <c r="BI189" s="34"/>
      <c r="BJ189" s="3"/>
      <c r="BK189" s="76">
        <v>1</v>
      </c>
      <c r="BL189" s="76"/>
    </row>
    <row r="190" spans="1:294" ht="14" customHeight="1" x14ac:dyDescent="0.15">
      <c r="A190" s="3">
        <v>1</v>
      </c>
      <c r="B190" s="3">
        <v>7</v>
      </c>
      <c r="C190" s="3" t="s">
        <v>473</v>
      </c>
      <c r="D190" s="3">
        <v>2</v>
      </c>
      <c r="E190" s="3" t="s">
        <v>8</v>
      </c>
      <c r="F190" s="3" t="s">
        <v>477</v>
      </c>
      <c r="G190" s="3" t="s">
        <v>478</v>
      </c>
      <c r="H190" s="3">
        <v>2008</v>
      </c>
      <c r="I190" s="11">
        <v>0.56499999999999995</v>
      </c>
      <c r="J190" s="11">
        <v>0.56899999999999995</v>
      </c>
      <c r="K190" s="14"/>
      <c r="L190" s="13">
        <v>1</v>
      </c>
      <c r="M190" s="14"/>
      <c r="N190" s="16">
        <v>1</v>
      </c>
      <c r="O190" s="17"/>
      <c r="P190" s="17"/>
      <c r="Q190" s="19">
        <v>1</v>
      </c>
      <c r="R190" s="20"/>
      <c r="S190" s="20"/>
      <c r="T190" s="3">
        <f t="shared" si="39"/>
        <v>2</v>
      </c>
      <c r="U190" s="3">
        <f t="shared" si="40"/>
        <v>1</v>
      </c>
      <c r="V190" s="3">
        <f t="shared" si="41"/>
        <v>0</v>
      </c>
      <c r="W190" s="13">
        <v>1</v>
      </c>
      <c r="X190" s="13"/>
      <c r="Y190" s="13"/>
      <c r="Z190" s="16">
        <v>1</v>
      </c>
      <c r="AA190" s="16"/>
      <c r="AB190" s="16"/>
      <c r="AC190" s="19"/>
      <c r="AD190" s="19">
        <v>1</v>
      </c>
      <c r="AE190" s="19"/>
      <c r="AF190" s="13">
        <v>1</v>
      </c>
      <c r="AG190" s="13"/>
      <c r="AH190" s="13"/>
      <c r="AI190" s="31">
        <v>1</v>
      </c>
      <c r="AJ190" s="31"/>
      <c r="AK190" s="31"/>
      <c r="AL190" s="19">
        <v>1</v>
      </c>
      <c r="AM190" s="19"/>
      <c r="AN190" s="19"/>
      <c r="AO190" s="32">
        <v>1</v>
      </c>
      <c r="AP190" s="32"/>
      <c r="AQ190" s="32"/>
      <c r="AR190" s="33">
        <v>1</v>
      </c>
      <c r="AS190" s="33"/>
      <c r="AT190" s="33"/>
      <c r="AU190" s="19">
        <v>1</v>
      </c>
      <c r="AV190" s="19"/>
      <c r="AW190" s="19"/>
      <c r="AX190" s="34">
        <f t="shared" si="29"/>
        <v>8</v>
      </c>
      <c r="AY190" s="34">
        <f t="shared" si="30"/>
        <v>1</v>
      </c>
      <c r="AZ190" s="34">
        <f t="shared" si="31"/>
        <v>0</v>
      </c>
      <c r="BA190" s="36">
        <f t="shared" si="32"/>
        <v>0.88888888888888884</v>
      </c>
      <c r="BB190" s="77">
        <f>VLOOKUP(C190&amp;TEXT(D190,"00"),'House ridership'!$A$3:$M$438,13,0)</f>
        <v>13694</v>
      </c>
      <c r="BC190" s="77">
        <f>VLOOKUP($C190&amp;TEXT($D190,"00"),'House ridership'!$A$3:$M$438,3,0)</f>
        <v>2</v>
      </c>
      <c r="BD190" s="57">
        <v>1727</v>
      </c>
      <c r="BE190" s="57" t="s">
        <v>953</v>
      </c>
      <c r="BF190" s="57" t="s">
        <v>1094</v>
      </c>
      <c r="BG190" s="3"/>
      <c r="BH190" s="3"/>
      <c r="BI190" s="34"/>
      <c r="BJ190" s="3"/>
      <c r="BK190" s="76">
        <v>1</v>
      </c>
      <c r="BL190" s="76"/>
    </row>
    <row r="191" spans="1:294" ht="14" customHeight="1" x14ac:dyDescent="0.15">
      <c r="A191" s="3">
        <v>1</v>
      </c>
      <c r="B191" s="3">
        <v>8</v>
      </c>
      <c r="C191" s="3" t="s">
        <v>516</v>
      </c>
      <c r="D191" s="3">
        <v>42</v>
      </c>
      <c r="E191" s="3" t="s">
        <v>43</v>
      </c>
      <c r="F191" s="3" t="s">
        <v>530</v>
      </c>
      <c r="G191" s="3" t="s">
        <v>531</v>
      </c>
      <c r="H191" s="3">
        <v>1992</v>
      </c>
      <c r="I191" s="11">
        <v>0.65900000000000003</v>
      </c>
      <c r="J191" s="11">
        <v>0.58499999999999996</v>
      </c>
      <c r="K191" s="13">
        <v>1</v>
      </c>
      <c r="L191" s="14"/>
      <c r="M191" s="14"/>
      <c r="N191" s="16">
        <v>1</v>
      </c>
      <c r="O191" s="17"/>
      <c r="P191" s="17"/>
      <c r="Q191" s="20"/>
      <c r="R191" s="19">
        <v>1</v>
      </c>
      <c r="S191" s="20"/>
      <c r="T191" s="3">
        <f t="shared" si="39"/>
        <v>2</v>
      </c>
      <c r="U191" s="3">
        <f t="shared" si="40"/>
        <v>1</v>
      </c>
      <c r="V191" s="3">
        <f t="shared" si="41"/>
        <v>0</v>
      </c>
      <c r="W191" s="13">
        <v>1</v>
      </c>
      <c r="X191" s="13"/>
      <c r="Y191" s="13"/>
      <c r="Z191" s="16">
        <v>1</v>
      </c>
      <c r="AA191" s="16"/>
      <c r="AB191" s="16"/>
      <c r="AC191" s="19">
        <v>1</v>
      </c>
      <c r="AD191" s="19"/>
      <c r="AE191" s="19"/>
      <c r="AF191" s="13">
        <v>1</v>
      </c>
      <c r="AG191" s="13"/>
      <c r="AH191" s="13"/>
      <c r="AI191" s="31"/>
      <c r="AJ191" s="31">
        <v>1</v>
      </c>
      <c r="AK191" s="31"/>
      <c r="AL191" s="19">
        <v>1</v>
      </c>
      <c r="AM191" s="19"/>
      <c r="AN191" s="19"/>
      <c r="AO191" s="32">
        <v>1</v>
      </c>
      <c r="AP191" s="32"/>
      <c r="AQ191" s="32"/>
      <c r="AR191" s="33">
        <v>1</v>
      </c>
      <c r="AS191" s="33"/>
      <c r="AT191" s="33"/>
      <c r="AU191" s="19">
        <v>1</v>
      </c>
      <c r="AV191" s="19"/>
      <c r="AW191" s="19"/>
      <c r="AX191" s="34">
        <f t="shared" si="29"/>
        <v>8</v>
      </c>
      <c r="AY191" s="34">
        <f t="shared" si="30"/>
        <v>1</v>
      </c>
      <c r="AZ191" s="34">
        <f t="shared" si="31"/>
        <v>0</v>
      </c>
      <c r="BA191" s="36">
        <f t="shared" si="32"/>
        <v>0.88888888888888884</v>
      </c>
      <c r="BB191" s="77">
        <f>VLOOKUP(C191&amp;TEXT(D191,"00"),'House ridership'!$A$3:$M$438,13,0)</f>
        <v>0</v>
      </c>
      <c r="BC191" s="77">
        <f>VLOOKUP($C191&amp;TEXT($D191,"00"),'House ridership'!$A$3:$M$438,3,0)</f>
        <v>0</v>
      </c>
      <c r="BD191" s="57">
        <v>2205</v>
      </c>
      <c r="BE191" s="57" t="s">
        <v>967</v>
      </c>
      <c r="BF191" s="57" t="s">
        <v>1081</v>
      </c>
      <c r="BG191" s="3" t="s">
        <v>1003</v>
      </c>
      <c r="BH191" s="3" t="s">
        <v>1004</v>
      </c>
      <c r="BI191" s="34"/>
      <c r="BJ191" s="3"/>
      <c r="BK191" s="76">
        <v>1</v>
      </c>
      <c r="BL191" s="76"/>
    </row>
    <row r="192" spans="1:294" ht="14" customHeight="1" x14ac:dyDescent="0.15">
      <c r="A192" s="3">
        <v>1</v>
      </c>
      <c r="B192" s="3">
        <v>8</v>
      </c>
      <c r="C192" s="3" t="s">
        <v>516</v>
      </c>
      <c r="D192" s="3">
        <v>43</v>
      </c>
      <c r="E192" s="3" t="s">
        <v>8</v>
      </c>
      <c r="F192" s="3" t="s">
        <v>537</v>
      </c>
      <c r="G192" s="3" t="s">
        <v>538</v>
      </c>
      <c r="H192" s="3">
        <v>1990</v>
      </c>
      <c r="I192" s="11">
        <v>0.70399999999999996</v>
      </c>
      <c r="J192" s="11">
        <v>0.76100000000000001</v>
      </c>
      <c r="K192" s="13">
        <v>1</v>
      </c>
      <c r="L192" s="14"/>
      <c r="M192" s="14"/>
      <c r="N192" s="16">
        <v>1</v>
      </c>
      <c r="O192" s="17"/>
      <c r="P192" s="17"/>
      <c r="Q192" s="19">
        <v>1</v>
      </c>
      <c r="R192" s="20"/>
      <c r="S192" s="20"/>
      <c r="T192" s="3">
        <f t="shared" si="39"/>
        <v>3</v>
      </c>
      <c r="U192" s="3">
        <f t="shared" si="40"/>
        <v>0</v>
      </c>
      <c r="V192" s="3">
        <f t="shared" si="41"/>
        <v>0</v>
      </c>
      <c r="W192" s="13"/>
      <c r="X192" s="13"/>
      <c r="Y192" s="13">
        <v>1</v>
      </c>
      <c r="Z192" s="16">
        <v>1</v>
      </c>
      <c r="AA192" s="16"/>
      <c r="AB192" s="16"/>
      <c r="AC192" s="19">
        <v>1</v>
      </c>
      <c r="AD192" s="19"/>
      <c r="AE192" s="19"/>
      <c r="AF192" s="13">
        <v>1</v>
      </c>
      <c r="AG192" s="13"/>
      <c r="AH192" s="13"/>
      <c r="AI192" s="31">
        <v>1</v>
      </c>
      <c r="AJ192" s="31"/>
      <c r="AK192" s="31"/>
      <c r="AL192" s="19">
        <v>1</v>
      </c>
      <c r="AM192" s="19"/>
      <c r="AN192" s="19"/>
      <c r="AO192" s="32">
        <v>1</v>
      </c>
      <c r="AP192" s="32"/>
      <c r="AQ192" s="32"/>
      <c r="AR192" s="33">
        <v>1</v>
      </c>
      <c r="AS192" s="33"/>
      <c r="AT192" s="33"/>
      <c r="AU192" s="19">
        <v>1</v>
      </c>
      <c r="AV192" s="19"/>
      <c r="AW192" s="19"/>
      <c r="AX192" s="34">
        <f t="shared" si="29"/>
        <v>8</v>
      </c>
      <c r="AY192" s="34">
        <f t="shared" si="30"/>
        <v>0</v>
      </c>
      <c r="AZ192" s="34">
        <f t="shared" si="31"/>
        <v>1</v>
      </c>
      <c r="BA192" s="36">
        <f t="shared" si="32"/>
        <v>0.88888888888888884</v>
      </c>
      <c r="BB192" s="77">
        <f>VLOOKUP(C192&amp;TEXT(D192,"00"),'House ridership'!$A$3:$M$438,13,0)</f>
        <v>0</v>
      </c>
      <c r="BC192" s="77">
        <f>VLOOKUP($C192&amp;TEXT($D192,"00"),'House ridership'!$A$3:$M$438,3,0)</f>
        <v>0</v>
      </c>
      <c r="BD192" s="57">
        <v>2221</v>
      </c>
      <c r="BE192" s="57" t="s">
        <v>967</v>
      </c>
      <c r="BF192" s="57" t="s">
        <v>1082</v>
      </c>
      <c r="BG192" s="3" t="s">
        <v>972</v>
      </c>
      <c r="BH192" s="3" t="s">
        <v>973</v>
      </c>
      <c r="BI192" s="34"/>
      <c r="BJ192" s="3"/>
      <c r="BK192" s="76">
        <v>1</v>
      </c>
      <c r="BL192" s="76"/>
    </row>
    <row r="193" spans="1:64" ht="14" customHeight="1" x14ac:dyDescent="0.15">
      <c r="A193" s="3">
        <v>1</v>
      </c>
      <c r="B193" s="3">
        <v>9</v>
      </c>
      <c r="C193" s="3" t="s">
        <v>605</v>
      </c>
      <c r="D193" s="3">
        <v>8</v>
      </c>
      <c r="E193" s="3" t="s">
        <v>43</v>
      </c>
      <c r="F193" s="3" t="s">
        <v>606</v>
      </c>
      <c r="G193" s="3" t="s">
        <v>92</v>
      </c>
      <c r="H193" s="3">
        <v>2004</v>
      </c>
      <c r="I193" s="11">
        <v>0.63100000000000001</v>
      </c>
      <c r="J193" s="11">
        <v>0.60199999999999998</v>
      </c>
      <c r="K193" s="14"/>
      <c r="L193" s="13">
        <v>1</v>
      </c>
      <c r="M193" s="14"/>
      <c r="N193" s="17"/>
      <c r="O193" s="16">
        <v>1</v>
      </c>
      <c r="P193" s="17"/>
      <c r="Q193" s="20"/>
      <c r="R193" s="19">
        <v>1</v>
      </c>
      <c r="S193" s="20"/>
      <c r="T193" s="3">
        <f t="shared" si="39"/>
        <v>0</v>
      </c>
      <c r="U193" s="3">
        <f t="shared" si="40"/>
        <v>3</v>
      </c>
      <c r="V193" s="3">
        <f t="shared" si="41"/>
        <v>0</v>
      </c>
      <c r="W193" s="13">
        <v>1</v>
      </c>
      <c r="X193" s="13"/>
      <c r="Y193" s="13"/>
      <c r="Z193" s="16">
        <v>1</v>
      </c>
      <c r="AA193" s="16"/>
      <c r="AB193" s="16"/>
      <c r="AC193" s="19">
        <v>1</v>
      </c>
      <c r="AD193" s="19"/>
      <c r="AE193" s="19"/>
      <c r="AF193" s="13">
        <v>1</v>
      </c>
      <c r="AG193" s="13"/>
      <c r="AH193" s="13"/>
      <c r="AI193" s="31"/>
      <c r="AJ193" s="31">
        <v>1</v>
      </c>
      <c r="AK193" s="31"/>
      <c r="AL193" s="19">
        <v>1</v>
      </c>
      <c r="AM193" s="19"/>
      <c r="AN193" s="19"/>
      <c r="AO193" s="32">
        <v>1</v>
      </c>
      <c r="AP193" s="32"/>
      <c r="AQ193" s="32"/>
      <c r="AR193" s="33">
        <v>1</v>
      </c>
      <c r="AS193" s="33"/>
      <c r="AT193" s="33"/>
      <c r="AU193" s="19">
        <v>1</v>
      </c>
      <c r="AV193" s="19"/>
      <c r="AW193" s="19"/>
      <c r="AX193" s="34">
        <f t="shared" si="29"/>
        <v>8</v>
      </c>
      <c r="AY193" s="34">
        <f t="shared" si="30"/>
        <v>1</v>
      </c>
      <c r="AZ193" s="34">
        <f t="shared" si="31"/>
        <v>0</v>
      </c>
      <c r="BA193" s="36">
        <f t="shared" si="32"/>
        <v>0.88888888888888884</v>
      </c>
      <c r="BB193" s="77">
        <f>VLOOKUP(C193&amp;TEXT(D193,"00"),'House ridership'!$A$3:$M$438,13,0)</f>
        <v>20745</v>
      </c>
      <c r="BC193" s="77">
        <f>VLOOKUP($C193&amp;TEXT($D193,"00"),'House ridership'!$A$3:$M$438,3,0)</f>
        <v>2</v>
      </c>
      <c r="BD193" s="57">
        <v>1127</v>
      </c>
      <c r="BE193" s="57" t="s">
        <v>953</v>
      </c>
      <c r="BF193" s="57" t="s">
        <v>1437</v>
      </c>
      <c r="BG193" s="3"/>
      <c r="BH193" s="3"/>
      <c r="BI193" s="34"/>
      <c r="BJ193" s="3"/>
      <c r="BK193" s="76">
        <v>1</v>
      </c>
      <c r="BL193" s="76"/>
    </row>
    <row r="194" spans="1:64" ht="14" customHeight="1" x14ac:dyDescent="0.15">
      <c r="A194" s="3">
        <v>1</v>
      </c>
      <c r="B194" s="3">
        <v>6</v>
      </c>
      <c r="C194" s="3" t="s">
        <v>353</v>
      </c>
      <c r="D194" s="3">
        <v>1</v>
      </c>
      <c r="E194" s="3" t="s">
        <v>8</v>
      </c>
      <c r="F194" s="3" t="s">
        <v>126</v>
      </c>
      <c r="G194" s="3" t="s">
        <v>357</v>
      </c>
      <c r="H194" s="3">
        <v>1992</v>
      </c>
      <c r="I194" s="11">
        <v>0.72399999999999998</v>
      </c>
      <c r="J194" s="11">
        <v>0.74099999999999999</v>
      </c>
      <c r="K194" s="14"/>
      <c r="L194" s="14"/>
      <c r="M194" s="13">
        <v>1</v>
      </c>
      <c r="N194" s="16">
        <v>1</v>
      </c>
      <c r="O194" s="17"/>
      <c r="P194" s="17"/>
      <c r="Q194" s="19">
        <v>1</v>
      </c>
      <c r="R194" s="20"/>
      <c r="S194" s="20"/>
      <c r="T194" s="3">
        <f t="shared" si="39"/>
        <v>2</v>
      </c>
      <c r="U194" s="3">
        <f t="shared" si="40"/>
        <v>0</v>
      </c>
      <c r="V194" s="3">
        <f t="shared" si="41"/>
        <v>1</v>
      </c>
      <c r="W194" s="13"/>
      <c r="X194" s="13"/>
      <c r="Y194" s="13">
        <v>1</v>
      </c>
      <c r="Z194" s="16"/>
      <c r="AA194" s="16"/>
      <c r="AB194" s="16">
        <v>1</v>
      </c>
      <c r="AC194" s="19">
        <v>1</v>
      </c>
      <c r="AD194" s="19"/>
      <c r="AE194" s="19"/>
      <c r="AF194" s="13">
        <v>1</v>
      </c>
      <c r="AG194" s="13"/>
      <c r="AH194" s="13"/>
      <c r="AI194" s="31">
        <v>1</v>
      </c>
      <c r="AJ194" s="31"/>
      <c r="AK194" s="31"/>
      <c r="AL194" s="19">
        <v>1</v>
      </c>
      <c r="AM194" s="19"/>
      <c r="AN194" s="19"/>
      <c r="AO194" s="32">
        <v>1</v>
      </c>
      <c r="AP194" s="32"/>
      <c r="AQ194" s="32"/>
      <c r="AR194" s="33">
        <v>1</v>
      </c>
      <c r="AS194" s="33"/>
      <c r="AT194" s="33"/>
      <c r="AU194" s="19">
        <v>1</v>
      </c>
      <c r="AV194" s="19"/>
      <c r="AW194" s="19"/>
      <c r="AX194" s="34">
        <f t="shared" si="29"/>
        <v>7</v>
      </c>
      <c r="AY194" s="34">
        <f t="shared" si="30"/>
        <v>0</v>
      </c>
      <c r="AZ194" s="34">
        <f t="shared" si="31"/>
        <v>2</v>
      </c>
      <c r="BA194" s="36">
        <f t="shared" si="32"/>
        <v>0.77777777777777779</v>
      </c>
      <c r="BB194" s="77">
        <f>VLOOKUP(C194&amp;TEXT(D194,"00"),'House ridership'!$A$3:$M$438,13,0)</f>
        <v>0</v>
      </c>
      <c r="BC194" s="77">
        <f>VLOOKUP($C194&amp;TEXT($D194,"00"),'House ridership'!$A$3:$M$438,3,0)</f>
        <v>0</v>
      </c>
      <c r="BD194" s="57">
        <v>2188</v>
      </c>
      <c r="BE194" s="57" t="s">
        <v>967</v>
      </c>
      <c r="BF194" s="57" t="s">
        <v>1155</v>
      </c>
      <c r="BG194" s="3"/>
      <c r="BH194" s="3"/>
      <c r="BI194" s="34"/>
      <c r="BJ194" s="3"/>
      <c r="BK194" s="76">
        <v>1</v>
      </c>
      <c r="BL194" s="76"/>
    </row>
    <row r="195" spans="1:64" ht="14" customHeight="1" x14ac:dyDescent="0.15">
      <c r="A195" s="3">
        <v>1</v>
      </c>
      <c r="B195" s="3">
        <v>8</v>
      </c>
      <c r="C195" s="3" t="s">
        <v>516</v>
      </c>
      <c r="D195" s="3">
        <v>14</v>
      </c>
      <c r="E195" s="3" t="s">
        <v>8</v>
      </c>
      <c r="F195" s="3" t="s">
        <v>543</v>
      </c>
      <c r="G195" s="3" t="s">
        <v>383</v>
      </c>
      <c r="H195" s="3">
        <v>2008</v>
      </c>
      <c r="I195" s="11">
        <v>0.76700000000000002</v>
      </c>
      <c r="J195" s="11">
        <v>0.80900000000000005</v>
      </c>
      <c r="K195" s="13">
        <v>1</v>
      </c>
      <c r="L195" s="14"/>
      <c r="M195" s="14"/>
      <c r="N195" s="16">
        <v>1</v>
      </c>
      <c r="O195" s="17"/>
      <c r="P195" s="17"/>
      <c r="Q195" s="19">
        <v>1</v>
      </c>
      <c r="R195" s="20"/>
      <c r="S195" s="20"/>
      <c r="T195" s="3">
        <f t="shared" si="39"/>
        <v>3</v>
      </c>
      <c r="U195" s="3">
        <f t="shared" si="40"/>
        <v>0</v>
      </c>
      <c r="V195" s="3">
        <f t="shared" si="41"/>
        <v>0</v>
      </c>
      <c r="W195" s="13"/>
      <c r="X195" s="13"/>
      <c r="Y195" s="13">
        <v>1</v>
      </c>
      <c r="Z195" s="16"/>
      <c r="AA195" s="16"/>
      <c r="AB195" s="16">
        <v>1</v>
      </c>
      <c r="AC195" s="19">
        <v>1</v>
      </c>
      <c r="AD195" s="19"/>
      <c r="AE195" s="19"/>
      <c r="AF195" s="13">
        <v>1</v>
      </c>
      <c r="AG195" s="13"/>
      <c r="AH195" s="13"/>
      <c r="AI195" s="31">
        <v>1</v>
      </c>
      <c r="AJ195" s="31"/>
      <c r="AK195" s="31"/>
      <c r="AL195" s="19">
        <v>1</v>
      </c>
      <c r="AM195" s="19"/>
      <c r="AN195" s="19"/>
      <c r="AO195" s="32">
        <v>1</v>
      </c>
      <c r="AP195" s="32"/>
      <c r="AQ195" s="32"/>
      <c r="AR195" s="33">
        <v>1</v>
      </c>
      <c r="AS195" s="33"/>
      <c r="AT195" s="33"/>
      <c r="AU195" s="19">
        <v>1</v>
      </c>
      <c r="AV195" s="19"/>
      <c r="AW195" s="19"/>
      <c r="AX195" s="34">
        <f t="shared" ref="AX195:AX258" si="42">W195+Z195+AC195+AF195+AI195+AL195+AO195+AR195+AU195</f>
        <v>7</v>
      </c>
      <c r="AY195" s="34">
        <f t="shared" ref="AY195:AY258" si="43">X195+AA195+AD195+AG195+AJ195+AM195+AP195+AS195+AV195</f>
        <v>0</v>
      </c>
      <c r="AZ195" s="34">
        <f t="shared" ref="AZ195:AZ258" si="44">Y195+AB195+AE195+AH195+AK195+AN195+AQ195+AT195+AW195</f>
        <v>2</v>
      </c>
      <c r="BA195" s="36">
        <f t="shared" ref="BA195:BA258" si="45">AX195/9</f>
        <v>0.77777777777777779</v>
      </c>
      <c r="BB195" s="77">
        <f>VLOOKUP(C195&amp;TEXT(D195,"00"),'House ridership'!$A$3:$M$438,13,0)</f>
        <v>0</v>
      </c>
      <c r="BC195" s="77">
        <f>VLOOKUP($C195&amp;TEXT($D195,"00"),'House ridership'!$A$3:$M$438,3,0)</f>
        <v>0</v>
      </c>
      <c r="BD195" s="57">
        <v>2465</v>
      </c>
      <c r="BE195" s="57" t="s">
        <v>967</v>
      </c>
      <c r="BF195" s="57" t="s">
        <v>1053</v>
      </c>
      <c r="BG195" s="3" t="s">
        <v>968</v>
      </c>
      <c r="BH195" s="3" t="s">
        <v>961</v>
      </c>
      <c r="BI195" s="34"/>
      <c r="BJ195" s="3"/>
      <c r="BK195" s="76">
        <v>1</v>
      </c>
      <c r="BL195" s="76"/>
    </row>
    <row r="196" spans="1:64" ht="14" customHeight="1" x14ac:dyDescent="0.15">
      <c r="A196" s="3">
        <v>1</v>
      </c>
      <c r="B196" s="3">
        <v>9</v>
      </c>
      <c r="C196" s="3" t="s">
        <v>605</v>
      </c>
      <c r="D196" s="3">
        <v>9</v>
      </c>
      <c r="E196" s="3" t="s">
        <v>8</v>
      </c>
      <c r="F196" s="3" t="s">
        <v>113</v>
      </c>
      <c r="G196" s="3" t="s">
        <v>359</v>
      </c>
      <c r="H196" s="3">
        <v>1996</v>
      </c>
      <c r="I196" s="11">
        <v>0.7</v>
      </c>
      <c r="J196" s="11">
        <v>0.72899999999999998</v>
      </c>
      <c r="K196" s="13">
        <v>1</v>
      </c>
      <c r="L196" s="14"/>
      <c r="M196" s="14"/>
      <c r="N196" s="16">
        <v>1</v>
      </c>
      <c r="O196" s="17"/>
      <c r="P196" s="17"/>
      <c r="Q196" s="19">
        <v>1</v>
      </c>
      <c r="R196" s="20"/>
      <c r="S196" s="20"/>
      <c r="T196" s="3">
        <f t="shared" si="39"/>
        <v>3</v>
      </c>
      <c r="U196" s="3">
        <f t="shared" si="40"/>
        <v>0</v>
      </c>
      <c r="V196" s="3">
        <f t="shared" si="41"/>
        <v>0</v>
      </c>
      <c r="W196" s="13"/>
      <c r="X196" s="13"/>
      <c r="Y196" s="13">
        <v>1</v>
      </c>
      <c r="Z196" s="16"/>
      <c r="AA196" s="16"/>
      <c r="AB196" s="16">
        <v>1</v>
      </c>
      <c r="AC196" s="19">
        <v>1</v>
      </c>
      <c r="AD196" s="19"/>
      <c r="AE196" s="19"/>
      <c r="AF196" s="13">
        <v>1</v>
      </c>
      <c r="AG196" s="13"/>
      <c r="AH196" s="13"/>
      <c r="AI196" s="31">
        <v>1</v>
      </c>
      <c r="AJ196" s="31"/>
      <c r="AK196" s="31"/>
      <c r="AL196" s="19">
        <v>1</v>
      </c>
      <c r="AM196" s="19"/>
      <c r="AN196" s="19"/>
      <c r="AO196" s="32">
        <v>1</v>
      </c>
      <c r="AP196" s="32"/>
      <c r="AQ196" s="32"/>
      <c r="AR196" s="33">
        <v>1</v>
      </c>
      <c r="AS196" s="33"/>
      <c r="AT196" s="33"/>
      <c r="AU196" s="19">
        <v>1</v>
      </c>
      <c r="AV196" s="19"/>
      <c r="AW196" s="19"/>
      <c r="AX196" s="34">
        <f t="shared" si="42"/>
        <v>7</v>
      </c>
      <c r="AY196" s="34">
        <f t="shared" si="43"/>
        <v>0</v>
      </c>
      <c r="AZ196" s="34">
        <f t="shared" si="44"/>
        <v>2</v>
      </c>
      <c r="BA196" s="36">
        <f t="shared" si="45"/>
        <v>0.77777777777777779</v>
      </c>
      <c r="BB196" s="77">
        <f>VLOOKUP(C196&amp;TEXT(D196,"00"),'House ridership'!$A$3:$M$438,13,0)</f>
        <v>146875</v>
      </c>
      <c r="BC196" s="77">
        <f>VLOOKUP($C196&amp;TEXT($D196,"00"),'House ridership'!$A$3:$M$438,3,0)</f>
        <v>2</v>
      </c>
      <c r="BD196" s="57">
        <v>2264</v>
      </c>
      <c r="BE196" s="57" t="s">
        <v>967</v>
      </c>
      <c r="BF196" s="57" t="s">
        <v>1438</v>
      </c>
      <c r="BG196" s="3"/>
      <c r="BH196" s="3"/>
      <c r="BI196" s="34"/>
      <c r="BJ196" s="3"/>
      <c r="BK196" s="76">
        <v>1</v>
      </c>
      <c r="BL196" s="76"/>
    </row>
    <row r="197" spans="1:64" ht="14" customHeight="1" x14ac:dyDescent="0.15">
      <c r="A197" s="3">
        <v>1</v>
      </c>
      <c r="B197" s="3">
        <v>1</v>
      </c>
      <c r="C197" s="3" t="s">
        <v>42</v>
      </c>
      <c r="D197" s="3">
        <v>11</v>
      </c>
      <c r="E197" s="3" t="s">
        <v>43</v>
      </c>
      <c r="F197" s="3" t="s">
        <v>826</v>
      </c>
      <c r="G197" s="3" t="s">
        <v>74</v>
      </c>
      <c r="H197" s="3">
        <v>2015</v>
      </c>
      <c r="I197" s="11"/>
      <c r="J197" s="11">
        <v>0.61499999999999999</v>
      </c>
      <c r="K197" s="28"/>
      <c r="L197" s="29"/>
      <c r="M197" s="29"/>
      <c r="N197" s="29"/>
      <c r="O197" s="28"/>
      <c r="P197" s="29"/>
      <c r="Q197" s="29"/>
      <c r="R197" s="28"/>
      <c r="S197" s="29"/>
      <c r="T197" s="3"/>
      <c r="U197" s="3"/>
      <c r="V197" s="3"/>
      <c r="W197" s="3"/>
      <c r="X197" s="3"/>
      <c r="Y197" s="3"/>
      <c r="Z197" s="3"/>
      <c r="AA197" s="3"/>
      <c r="AB197" s="3"/>
      <c r="AC197" s="19">
        <v>1</v>
      </c>
      <c r="AD197" s="19"/>
      <c r="AE197" s="19"/>
      <c r="AF197" s="13">
        <v>1</v>
      </c>
      <c r="AG197" s="13"/>
      <c r="AH197" s="13"/>
      <c r="AI197" s="31">
        <v>1</v>
      </c>
      <c r="AJ197" s="31"/>
      <c r="AK197" s="31"/>
      <c r="AL197" s="19">
        <v>1</v>
      </c>
      <c r="AM197" s="19"/>
      <c r="AN197" s="19"/>
      <c r="AO197" s="32">
        <v>1</v>
      </c>
      <c r="AP197" s="32"/>
      <c r="AQ197" s="32"/>
      <c r="AR197" s="33">
        <v>1</v>
      </c>
      <c r="AS197" s="33"/>
      <c r="AT197" s="33"/>
      <c r="AU197" s="19">
        <v>1</v>
      </c>
      <c r="AV197" s="19"/>
      <c r="AW197" s="19"/>
      <c r="AX197" s="34">
        <f t="shared" si="42"/>
        <v>7</v>
      </c>
      <c r="AY197" s="34">
        <f t="shared" si="43"/>
        <v>0</v>
      </c>
      <c r="AZ197" s="34">
        <f t="shared" si="44"/>
        <v>0</v>
      </c>
      <c r="BA197" s="36">
        <f t="shared" si="45"/>
        <v>0.77777777777777779</v>
      </c>
      <c r="BB197" s="77">
        <f>VLOOKUP(C197&amp;TEXT(D197,"00"),'House ridership'!$A$3:$M$438,13,0)</f>
        <v>0</v>
      </c>
      <c r="BC197" s="77">
        <f>VLOOKUP($C197&amp;TEXT($D197,"00"),'House ridership'!$A$3:$M$438,3,0)</f>
        <v>0</v>
      </c>
      <c r="BD197" s="57">
        <v>1541</v>
      </c>
      <c r="BE197" s="57" t="s">
        <v>953</v>
      </c>
      <c r="BF197" s="57" t="s">
        <v>1299</v>
      </c>
      <c r="BG197" s="3"/>
      <c r="BH197" s="3"/>
      <c r="BI197" s="34"/>
      <c r="BJ197" s="3"/>
      <c r="BK197" s="76">
        <v>1</v>
      </c>
      <c r="BL197" s="76"/>
    </row>
    <row r="198" spans="1:64" ht="14" customHeight="1" x14ac:dyDescent="0.15">
      <c r="A198" s="3">
        <v>1</v>
      </c>
      <c r="B198" s="3">
        <v>2</v>
      </c>
      <c r="C198" s="3" t="s">
        <v>127</v>
      </c>
      <c r="D198" s="3">
        <v>7</v>
      </c>
      <c r="E198" s="3" t="s">
        <v>43</v>
      </c>
      <c r="F198" s="3" t="s">
        <v>142</v>
      </c>
      <c r="G198" s="3" t="s">
        <v>143</v>
      </c>
      <c r="H198" s="3">
        <v>2010</v>
      </c>
      <c r="I198" s="11">
        <v>0.62</v>
      </c>
      <c r="J198" s="11">
        <v>0.59499999999999997</v>
      </c>
      <c r="K198" s="13">
        <v>1</v>
      </c>
      <c r="L198" s="14"/>
      <c r="M198" s="14"/>
      <c r="N198" s="16">
        <v>1</v>
      </c>
      <c r="O198" s="17"/>
      <c r="P198" s="17"/>
      <c r="Q198" s="20"/>
      <c r="R198" s="19">
        <v>1</v>
      </c>
      <c r="S198" s="20"/>
      <c r="T198" s="3">
        <f t="shared" ref="T198:T208" si="46">K198+N198+Q198</f>
        <v>2</v>
      </c>
      <c r="U198" s="3">
        <f t="shared" ref="U198:U208" si="47">L198+O198+R198</f>
        <v>1</v>
      </c>
      <c r="V198" s="3">
        <f t="shared" ref="V198:V208" si="48">M198+P198+S198</f>
        <v>0</v>
      </c>
      <c r="W198" s="13">
        <v>1</v>
      </c>
      <c r="X198" s="13"/>
      <c r="Y198" s="13"/>
      <c r="Z198" s="16">
        <v>1</v>
      </c>
      <c r="AA198" s="16"/>
      <c r="AB198" s="16"/>
      <c r="AC198" s="19">
        <v>1</v>
      </c>
      <c r="AD198" s="19"/>
      <c r="AE198" s="19"/>
      <c r="AF198" s="13">
        <v>1</v>
      </c>
      <c r="AG198" s="13"/>
      <c r="AH198" s="13"/>
      <c r="AI198" s="31"/>
      <c r="AJ198" s="31">
        <v>1</v>
      </c>
      <c r="AK198" s="31"/>
      <c r="AL198" s="19"/>
      <c r="AM198" s="19">
        <v>1</v>
      </c>
      <c r="AN198" s="19"/>
      <c r="AO198" s="32">
        <v>1</v>
      </c>
      <c r="AP198" s="32"/>
      <c r="AQ198" s="32"/>
      <c r="AR198" s="33">
        <v>1</v>
      </c>
      <c r="AS198" s="33"/>
      <c r="AT198" s="33"/>
      <c r="AU198" s="19">
        <v>1</v>
      </c>
      <c r="AV198" s="19"/>
      <c r="AW198" s="19"/>
      <c r="AX198" s="34">
        <f t="shared" si="42"/>
        <v>7</v>
      </c>
      <c r="AY198" s="34">
        <f t="shared" si="43"/>
        <v>2</v>
      </c>
      <c r="AZ198" s="34">
        <f t="shared" si="44"/>
        <v>0</v>
      </c>
      <c r="BA198" s="36">
        <f t="shared" si="45"/>
        <v>0.77777777777777779</v>
      </c>
      <c r="BB198" s="77">
        <f>VLOOKUP(C198&amp;TEXT(D198,"00"),'House ridership'!$A$3:$M$438,13,0)</f>
        <v>0</v>
      </c>
      <c r="BC198" s="77">
        <f>VLOOKUP($C198&amp;TEXT($D198,"00"),'House ridership'!$A$3:$M$438,3,0)</f>
        <v>0</v>
      </c>
      <c r="BD198" s="57">
        <v>2305</v>
      </c>
      <c r="BE198" s="57" t="s">
        <v>967</v>
      </c>
      <c r="BF198" s="57" t="s">
        <v>1348</v>
      </c>
      <c r="BG198" s="3"/>
      <c r="BH198" s="3"/>
      <c r="BI198" s="34"/>
      <c r="BJ198" s="3"/>
      <c r="BK198" s="76">
        <v>1</v>
      </c>
      <c r="BL198" s="76"/>
    </row>
    <row r="199" spans="1:64" ht="14" customHeight="1" x14ac:dyDescent="0.15">
      <c r="A199" s="3">
        <v>1</v>
      </c>
      <c r="B199" s="3">
        <v>2</v>
      </c>
      <c r="C199" s="3" t="s">
        <v>127</v>
      </c>
      <c r="D199" s="3">
        <v>10</v>
      </c>
      <c r="E199" s="3" t="s">
        <v>43</v>
      </c>
      <c r="F199" s="3" t="s">
        <v>130</v>
      </c>
      <c r="G199" s="3" t="s">
        <v>63</v>
      </c>
      <c r="H199" s="3">
        <v>2010</v>
      </c>
      <c r="I199" s="11">
        <v>0.625</v>
      </c>
      <c r="J199" s="11">
        <v>0.70199999999999996</v>
      </c>
      <c r="K199" s="13">
        <v>1</v>
      </c>
      <c r="L199" s="14"/>
      <c r="M199" s="14"/>
      <c r="N199" s="17"/>
      <c r="O199" s="16">
        <v>1</v>
      </c>
      <c r="P199" s="17"/>
      <c r="Q199" s="20"/>
      <c r="R199" s="19">
        <v>1</v>
      </c>
      <c r="S199" s="20"/>
      <c r="T199" s="3">
        <f t="shared" si="46"/>
        <v>1</v>
      </c>
      <c r="U199" s="3">
        <f t="shared" si="47"/>
        <v>2</v>
      </c>
      <c r="V199" s="3">
        <f t="shared" si="48"/>
        <v>0</v>
      </c>
      <c r="W199" s="13">
        <v>1</v>
      </c>
      <c r="X199" s="13"/>
      <c r="Y199" s="13"/>
      <c r="Z199" s="16">
        <v>1</v>
      </c>
      <c r="AA199" s="16"/>
      <c r="AB199" s="16"/>
      <c r="AC199" s="19">
        <v>1</v>
      </c>
      <c r="AD199" s="19"/>
      <c r="AE199" s="19"/>
      <c r="AF199" s="13">
        <v>1</v>
      </c>
      <c r="AG199" s="13"/>
      <c r="AH199" s="13"/>
      <c r="AI199" s="31"/>
      <c r="AJ199" s="31">
        <v>1</v>
      </c>
      <c r="AK199" s="31"/>
      <c r="AL199" s="19"/>
      <c r="AM199" s="19">
        <v>1</v>
      </c>
      <c r="AN199" s="19"/>
      <c r="AO199" s="32">
        <v>1</v>
      </c>
      <c r="AP199" s="32"/>
      <c r="AQ199" s="32"/>
      <c r="AR199" s="33">
        <v>1</v>
      </c>
      <c r="AS199" s="33"/>
      <c r="AT199" s="33"/>
      <c r="AU199" s="19">
        <v>1</v>
      </c>
      <c r="AV199" s="19"/>
      <c r="AW199" s="19"/>
      <c r="AX199" s="34">
        <f t="shared" si="42"/>
        <v>7</v>
      </c>
      <c r="AY199" s="34">
        <f t="shared" si="43"/>
        <v>2</v>
      </c>
      <c r="AZ199" s="34">
        <f t="shared" si="44"/>
        <v>0</v>
      </c>
      <c r="BA199" s="36">
        <f t="shared" si="45"/>
        <v>0.77777777777777779</v>
      </c>
      <c r="BB199" s="77">
        <f>VLOOKUP(C199&amp;TEXT(D199,"00"),'House ridership'!$A$3:$M$438,13,0)</f>
        <v>9514</v>
      </c>
      <c r="BC199" s="77">
        <f>VLOOKUP($C199&amp;TEXT($D199,"00"),'House ridership'!$A$3:$M$438,3,0)</f>
        <v>1</v>
      </c>
      <c r="BD199" s="57">
        <v>2242</v>
      </c>
      <c r="BE199" s="57" t="s">
        <v>967</v>
      </c>
      <c r="BF199" s="57" t="s">
        <v>1351</v>
      </c>
      <c r="BG199" s="3"/>
      <c r="BH199" s="3"/>
      <c r="BI199" s="34"/>
      <c r="BJ199" s="3"/>
      <c r="BK199" s="76">
        <v>1</v>
      </c>
      <c r="BL199" s="76"/>
    </row>
    <row r="200" spans="1:64" ht="14" customHeight="1" x14ac:dyDescent="0.15">
      <c r="A200" s="3">
        <v>1</v>
      </c>
      <c r="B200" s="3">
        <v>2</v>
      </c>
      <c r="C200" s="3" t="s">
        <v>127</v>
      </c>
      <c r="D200" s="3">
        <v>14</v>
      </c>
      <c r="E200" s="3" t="s">
        <v>8</v>
      </c>
      <c r="F200" s="3" t="s">
        <v>133</v>
      </c>
      <c r="G200" s="3" t="s">
        <v>132</v>
      </c>
      <c r="H200" s="3">
        <v>1994</v>
      </c>
      <c r="I200" s="11">
        <v>1</v>
      </c>
      <c r="J200" s="11">
        <v>0.74399999999999999</v>
      </c>
      <c r="K200" s="14"/>
      <c r="L200" s="14"/>
      <c r="M200" s="13">
        <v>1</v>
      </c>
      <c r="N200" s="16">
        <v>1</v>
      </c>
      <c r="O200" s="17"/>
      <c r="P200" s="17"/>
      <c r="Q200" s="20"/>
      <c r="R200" s="20"/>
      <c r="S200" s="19">
        <v>1</v>
      </c>
      <c r="T200" s="3">
        <f t="shared" si="46"/>
        <v>1</v>
      </c>
      <c r="U200" s="3">
        <f t="shared" si="47"/>
        <v>0</v>
      </c>
      <c r="V200" s="3">
        <f t="shared" si="48"/>
        <v>2</v>
      </c>
      <c r="W200" s="13">
        <v>1</v>
      </c>
      <c r="X200" s="13"/>
      <c r="Y200" s="13"/>
      <c r="Z200" s="16">
        <v>1</v>
      </c>
      <c r="AA200" s="16"/>
      <c r="AB200" s="16"/>
      <c r="AC200" s="19"/>
      <c r="AD200" s="19"/>
      <c r="AE200" s="19">
        <v>1</v>
      </c>
      <c r="AF200" s="13"/>
      <c r="AG200" s="13"/>
      <c r="AH200" s="13">
        <v>1</v>
      </c>
      <c r="AI200" s="31">
        <v>1</v>
      </c>
      <c r="AJ200" s="31"/>
      <c r="AK200" s="31"/>
      <c r="AL200" s="19">
        <v>1</v>
      </c>
      <c r="AM200" s="19"/>
      <c r="AN200" s="19"/>
      <c r="AO200" s="32">
        <v>1</v>
      </c>
      <c r="AP200" s="32"/>
      <c r="AQ200" s="32"/>
      <c r="AR200" s="33">
        <v>1</v>
      </c>
      <c r="AS200" s="33"/>
      <c r="AT200" s="33"/>
      <c r="AU200" s="19">
        <v>1</v>
      </c>
      <c r="AV200" s="19"/>
      <c r="AW200" s="19"/>
      <c r="AX200" s="34">
        <f t="shared" si="42"/>
        <v>7</v>
      </c>
      <c r="AY200" s="34">
        <f t="shared" si="43"/>
        <v>0</v>
      </c>
      <c r="AZ200" s="34">
        <f t="shared" si="44"/>
        <v>2</v>
      </c>
      <c r="BA200" s="36">
        <f t="shared" si="45"/>
        <v>0.77777777777777779</v>
      </c>
      <c r="BB200" s="77">
        <f>VLOOKUP(C200&amp;TEXT(D200,"00"),'House ridership'!$A$3:$M$438,13,0)</f>
        <v>143451</v>
      </c>
      <c r="BC200" s="77">
        <f>VLOOKUP($C200&amp;TEXT($D200,"00"),'House ridership'!$A$3:$M$438,3,0)</f>
        <v>1</v>
      </c>
      <c r="BD200" s="57">
        <v>239</v>
      </c>
      <c r="BE200" s="57" t="s">
        <v>951</v>
      </c>
      <c r="BF200" s="57" t="s">
        <v>1355</v>
      </c>
      <c r="BG200" s="3"/>
      <c r="BH200" s="3"/>
      <c r="BI200" s="34"/>
      <c r="BJ200" s="3"/>
      <c r="BK200" s="76">
        <v>1</v>
      </c>
      <c r="BL200" s="76"/>
    </row>
    <row r="201" spans="1:64" ht="14" customHeight="1" x14ac:dyDescent="0.15">
      <c r="A201" s="3">
        <v>1</v>
      </c>
      <c r="B201" s="3">
        <v>2</v>
      </c>
      <c r="C201" s="3" t="s">
        <v>153</v>
      </c>
      <c r="D201" s="3">
        <v>9</v>
      </c>
      <c r="E201" s="3" t="s">
        <v>43</v>
      </c>
      <c r="F201" s="3" t="s">
        <v>162</v>
      </c>
      <c r="G201" s="3" t="s">
        <v>163</v>
      </c>
      <c r="H201" s="3">
        <v>2010</v>
      </c>
      <c r="I201" s="11">
        <v>0.72099999999999997</v>
      </c>
      <c r="J201" s="11">
        <v>0.68600000000000005</v>
      </c>
      <c r="K201" s="14"/>
      <c r="L201" s="14"/>
      <c r="M201" s="13">
        <v>1</v>
      </c>
      <c r="N201" s="16">
        <v>1</v>
      </c>
      <c r="O201" s="17"/>
      <c r="P201" s="17"/>
      <c r="Q201" s="20"/>
      <c r="R201" s="19">
        <v>1</v>
      </c>
      <c r="S201" s="20"/>
      <c r="T201" s="3">
        <f t="shared" si="46"/>
        <v>1</v>
      </c>
      <c r="U201" s="3">
        <f t="shared" si="47"/>
        <v>1</v>
      </c>
      <c r="V201" s="3">
        <f t="shared" si="48"/>
        <v>1</v>
      </c>
      <c r="W201" s="13">
        <v>1</v>
      </c>
      <c r="X201" s="13"/>
      <c r="Y201" s="13"/>
      <c r="Z201" s="16">
        <v>1</v>
      </c>
      <c r="AA201" s="16"/>
      <c r="AB201" s="16"/>
      <c r="AC201" s="19">
        <v>1</v>
      </c>
      <c r="AD201" s="19"/>
      <c r="AE201" s="19"/>
      <c r="AF201" s="13">
        <v>1</v>
      </c>
      <c r="AG201" s="13"/>
      <c r="AH201" s="13"/>
      <c r="AI201" s="31"/>
      <c r="AJ201" s="31">
        <v>1</v>
      </c>
      <c r="AK201" s="31"/>
      <c r="AL201" s="19">
        <v>1</v>
      </c>
      <c r="AM201" s="19"/>
      <c r="AN201" s="19"/>
      <c r="AO201" s="32"/>
      <c r="AP201" s="32">
        <v>1</v>
      </c>
      <c r="AQ201" s="32"/>
      <c r="AR201" s="33">
        <v>1</v>
      </c>
      <c r="AS201" s="33"/>
      <c r="AT201" s="33"/>
      <c r="AU201" s="19">
        <v>1</v>
      </c>
      <c r="AV201" s="19"/>
      <c r="AW201" s="19"/>
      <c r="AX201" s="34">
        <f t="shared" si="42"/>
        <v>7</v>
      </c>
      <c r="AY201" s="34">
        <f t="shared" si="43"/>
        <v>2</v>
      </c>
      <c r="AZ201" s="34">
        <f t="shared" si="44"/>
        <v>0</v>
      </c>
      <c r="BA201" s="36">
        <f t="shared" si="45"/>
        <v>0.77777777777777779</v>
      </c>
      <c r="BB201" s="77">
        <f>VLOOKUP(C201&amp;TEXT(D201,"00"),'House ridership'!$A$3:$M$438,13,0)</f>
        <v>2401</v>
      </c>
      <c r="BC201" s="77">
        <f>VLOOKUP($C201&amp;TEXT($D201,"00"),'House ridership'!$A$3:$M$438,3,0)</f>
        <v>1</v>
      </c>
      <c r="BD201" s="57">
        <v>2202</v>
      </c>
      <c r="BE201" s="57" t="s">
        <v>967</v>
      </c>
      <c r="BF201" s="57" t="s">
        <v>1426</v>
      </c>
      <c r="BG201" s="3"/>
      <c r="BH201" s="3"/>
      <c r="BI201" s="34"/>
      <c r="BJ201" s="3"/>
      <c r="BK201" s="76">
        <v>1</v>
      </c>
      <c r="BL201" s="76"/>
    </row>
    <row r="202" spans="1:64" ht="14" customHeight="1" x14ac:dyDescent="0.15">
      <c r="A202" s="3">
        <v>1</v>
      </c>
      <c r="B202" s="3">
        <v>3</v>
      </c>
      <c r="C202" s="3" t="s">
        <v>172</v>
      </c>
      <c r="D202" s="3">
        <v>25</v>
      </c>
      <c r="E202" s="3" t="s">
        <v>43</v>
      </c>
      <c r="F202" s="3" t="s">
        <v>191</v>
      </c>
      <c r="G202" s="3" t="s">
        <v>192</v>
      </c>
      <c r="H202" s="3">
        <v>2002</v>
      </c>
      <c r="I202" s="11">
        <v>1</v>
      </c>
      <c r="J202" s="11">
        <v>0.624</v>
      </c>
      <c r="K202" s="13">
        <v>1</v>
      </c>
      <c r="L202" s="14"/>
      <c r="M202" s="14"/>
      <c r="N202" s="17"/>
      <c r="O202" s="16">
        <v>1</v>
      </c>
      <c r="P202" s="17"/>
      <c r="Q202" s="20"/>
      <c r="R202" s="19">
        <v>1</v>
      </c>
      <c r="S202" s="20"/>
      <c r="T202" s="3">
        <f t="shared" si="46"/>
        <v>1</v>
      </c>
      <c r="U202" s="3">
        <f t="shared" si="47"/>
        <v>2</v>
      </c>
      <c r="V202" s="3">
        <f t="shared" si="48"/>
        <v>0</v>
      </c>
      <c r="W202" s="13">
        <v>1</v>
      </c>
      <c r="X202" s="13"/>
      <c r="Y202" s="13"/>
      <c r="Z202" s="16">
        <v>1</v>
      </c>
      <c r="AA202" s="16"/>
      <c r="AB202" s="16"/>
      <c r="AC202" s="19">
        <v>1</v>
      </c>
      <c r="AD202" s="19"/>
      <c r="AE202" s="19"/>
      <c r="AF202" s="13">
        <v>1</v>
      </c>
      <c r="AG202" s="13"/>
      <c r="AH202" s="13"/>
      <c r="AI202" s="31"/>
      <c r="AJ202" s="31">
        <v>1</v>
      </c>
      <c r="AK202" s="31"/>
      <c r="AL202" s="19"/>
      <c r="AM202" s="19">
        <v>1</v>
      </c>
      <c r="AN202" s="19"/>
      <c r="AO202" s="32">
        <v>1</v>
      </c>
      <c r="AP202" s="32"/>
      <c r="AQ202" s="32"/>
      <c r="AR202" s="33">
        <v>1</v>
      </c>
      <c r="AS202" s="33"/>
      <c r="AT202" s="33"/>
      <c r="AU202" s="19">
        <v>1</v>
      </c>
      <c r="AV202" s="19"/>
      <c r="AW202" s="19"/>
      <c r="AX202" s="34">
        <f t="shared" si="42"/>
        <v>7</v>
      </c>
      <c r="AY202" s="34">
        <f t="shared" si="43"/>
        <v>2</v>
      </c>
      <c r="AZ202" s="34">
        <f t="shared" si="44"/>
        <v>0</v>
      </c>
      <c r="BA202" s="36">
        <f t="shared" si="45"/>
        <v>0.77777777777777779</v>
      </c>
      <c r="BB202" s="77">
        <f>VLOOKUP(C202&amp;TEXT(D202,"00"),'House ridership'!$A$3:$M$438,13,0)</f>
        <v>0</v>
      </c>
      <c r="BC202" s="77">
        <f>VLOOKUP($C202&amp;TEXT($D202,"00"),'House ridership'!$A$3:$M$438,3,0)</f>
        <v>0</v>
      </c>
      <c r="BD202" s="57">
        <v>440</v>
      </c>
      <c r="BE202" s="57" t="s">
        <v>951</v>
      </c>
      <c r="BF202" s="57" t="s">
        <v>1130</v>
      </c>
      <c r="BG202" s="3"/>
      <c r="BH202" s="3"/>
      <c r="BI202" s="34"/>
      <c r="BJ202" s="3"/>
      <c r="BK202" s="76">
        <v>1</v>
      </c>
      <c r="BL202" s="76"/>
    </row>
    <row r="203" spans="1:64" ht="14" customHeight="1" x14ac:dyDescent="0.15">
      <c r="A203" s="3">
        <v>1</v>
      </c>
      <c r="B203" s="3">
        <v>5</v>
      </c>
      <c r="C203" s="3" t="s">
        <v>298</v>
      </c>
      <c r="D203" s="3">
        <v>18</v>
      </c>
      <c r="E203" s="3" t="s">
        <v>8</v>
      </c>
      <c r="F203" s="3" t="s">
        <v>330</v>
      </c>
      <c r="G203" s="3" t="s">
        <v>331</v>
      </c>
      <c r="H203" s="3">
        <v>1994</v>
      </c>
      <c r="I203" s="11">
        <v>0.71799999999999997</v>
      </c>
      <c r="J203" s="11">
        <v>0.73499999999999999</v>
      </c>
      <c r="K203" s="14"/>
      <c r="L203" s="14"/>
      <c r="M203" s="13">
        <v>1</v>
      </c>
      <c r="N203" s="16">
        <v>1</v>
      </c>
      <c r="O203" s="17"/>
      <c r="P203" s="17"/>
      <c r="Q203" s="19">
        <v>1</v>
      </c>
      <c r="R203" s="20"/>
      <c r="S203" s="20"/>
      <c r="T203" s="3">
        <f t="shared" si="46"/>
        <v>2</v>
      </c>
      <c r="U203" s="3">
        <f t="shared" si="47"/>
        <v>0</v>
      </c>
      <c r="V203" s="3">
        <f t="shared" si="48"/>
        <v>1</v>
      </c>
      <c r="W203" s="13">
        <v>1</v>
      </c>
      <c r="X203" s="13"/>
      <c r="Y203" s="13"/>
      <c r="Z203" s="16">
        <v>1</v>
      </c>
      <c r="AA203" s="16"/>
      <c r="AB203" s="16"/>
      <c r="AC203" s="19"/>
      <c r="AD203" s="19"/>
      <c r="AE203" s="19">
        <v>1</v>
      </c>
      <c r="AF203" s="13"/>
      <c r="AG203" s="13"/>
      <c r="AH203" s="13">
        <v>1</v>
      </c>
      <c r="AI203" s="31">
        <v>1</v>
      </c>
      <c r="AJ203" s="31"/>
      <c r="AK203" s="31"/>
      <c r="AL203" s="19">
        <v>1</v>
      </c>
      <c r="AM203" s="19"/>
      <c r="AN203" s="19"/>
      <c r="AO203" s="32">
        <v>1</v>
      </c>
      <c r="AP203" s="32"/>
      <c r="AQ203" s="32"/>
      <c r="AR203" s="33">
        <v>1</v>
      </c>
      <c r="AS203" s="33"/>
      <c r="AT203" s="33"/>
      <c r="AU203" s="19">
        <v>1</v>
      </c>
      <c r="AV203" s="19"/>
      <c r="AW203" s="19"/>
      <c r="AX203" s="34">
        <f t="shared" si="42"/>
        <v>7</v>
      </c>
      <c r="AY203" s="34">
        <f t="shared" si="43"/>
        <v>0</v>
      </c>
      <c r="AZ203" s="34">
        <f t="shared" si="44"/>
        <v>2</v>
      </c>
      <c r="BA203" s="36">
        <f t="shared" si="45"/>
        <v>0.77777777777777779</v>
      </c>
      <c r="BB203" s="77">
        <f>VLOOKUP(C203&amp;TEXT(D203,"00"),'House ridership'!$A$3:$M$438,13,0)</f>
        <v>19499</v>
      </c>
      <c r="BC203" s="77">
        <f>VLOOKUP($C203&amp;TEXT($D203,"00"),'House ridership'!$A$3:$M$438,3,0)</f>
        <v>1</v>
      </c>
      <c r="BD203" s="57">
        <v>2187</v>
      </c>
      <c r="BE203" s="57" t="s">
        <v>967</v>
      </c>
      <c r="BF203" s="57" t="s">
        <v>1396</v>
      </c>
      <c r="BG203" s="3"/>
      <c r="BH203" s="3"/>
      <c r="BI203" s="34"/>
      <c r="BJ203" s="3"/>
      <c r="BK203" s="76">
        <v>1</v>
      </c>
      <c r="BL203" s="76"/>
    </row>
    <row r="204" spans="1:64" ht="14" customHeight="1" x14ac:dyDescent="0.15">
      <c r="A204" s="3">
        <v>1</v>
      </c>
      <c r="B204" s="3">
        <v>5</v>
      </c>
      <c r="C204" s="3" t="s">
        <v>298</v>
      </c>
      <c r="D204" s="3">
        <v>27</v>
      </c>
      <c r="E204" s="3" t="s">
        <v>43</v>
      </c>
      <c r="F204" s="3" t="s">
        <v>322</v>
      </c>
      <c r="G204" s="3" t="s">
        <v>817</v>
      </c>
      <c r="H204" s="3">
        <v>2010</v>
      </c>
      <c r="I204" s="11">
        <v>0.63600000000000001</v>
      </c>
      <c r="J204" s="11">
        <v>0.61699999999999999</v>
      </c>
      <c r="K204" s="14"/>
      <c r="L204" s="13">
        <v>1</v>
      </c>
      <c r="M204" s="14"/>
      <c r="N204" s="17"/>
      <c r="O204" s="16">
        <v>1</v>
      </c>
      <c r="P204" s="17"/>
      <c r="Q204" s="20"/>
      <c r="R204" s="19">
        <v>1</v>
      </c>
      <c r="S204" s="20"/>
      <c r="T204" s="3">
        <f t="shared" si="46"/>
        <v>0</v>
      </c>
      <c r="U204" s="3">
        <f t="shared" si="47"/>
        <v>3</v>
      </c>
      <c r="V204" s="3">
        <f t="shared" si="48"/>
        <v>0</v>
      </c>
      <c r="W204" s="13">
        <v>1</v>
      </c>
      <c r="X204" s="13"/>
      <c r="Y204" s="13"/>
      <c r="Z204" s="16">
        <v>1</v>
      </c>
      <c r="AA204" s="16"/>
      <c r="AB204" s="16"/>
      <c r="AC204" s="19">
        <v>1</v>
      </c>
      <c r="AD204" s="19"/>
      <c r="AE204" s="19"/>
      <c r="AF204" s="13">
        <v>1</v>
      </c>
      <c r="AG204" s="13"/>
      <c r="AH204" s="13"/>
      <c r="AI204" s="31"/>
      <c r="AJ204" s="31">
        <v>1</v>
      </c>
      <c r="AK204" s="31"/>
      <c r="AL204" s="19"/>
      <c r="AM204" s="19">
        <v>1</v>
      </c>
      <c r="AN204" s="19"/>
      <c r="AO204" s="32">
        <v>1</v>
      </c>
      <c r="AP204" s="32"/>
      <c r="AQ204" s="32"/>
      <c r="AR204" s="33">
        <v>1</v>
      </c>
      <c r="AS204" s="33"/>
      <c r="AT204" s="33"/>
      <c r="AU204" s="19">
        <v>1</v>
      </c>
      <c r="AV204" s="19"/>
      <c r="AW204" s="19"/>
      <c r="AX204" s="34">
        <f t="shared" si="42"/>
        <v>7</v>
      </c>
      <c r="AY204" s="34">
        <f t="shared" si="43"/>
        <v>2</v>
      </c>
      <c r="AZ204" s="34">
        <f t="shared" si="44"/>
        <v>0</v>
      </c>
      <c r="BA204" s="36">
        <f t="shared" si="45"/>
        <v>0.77777777777777779</v>
      </c>
      <c r="BB204" s="77">
        <f>VLOOKUP(C204&amp;TEXT(D204,"00"),'House ridership'!$A$3:$M$438,13,0)</f>
        <v>0</v>
      </c>
      <c r="BC204" s="77">
        <f>VLOOKUP($C204&amp;TEXT($D204,"00"),'House ridership'!$A$3:$M$438,3,0)</f>
        <v>0</v>
      </c>
      <c r="BD204" s="57">
        <v>2331</v>
      </c>
      <c r="BE204" s="57" t="s">
        <v>967</v>
      </c>
      <c r="BF204" s="57" t="s">
        <v>1405</v>
      </c>
      <c r="BG204" s="3"/>
      <c r="BH204" s="3"/>
      <c r="BI204" s="34"/>
      <c r="BJ204" s="3"/>
      <c r="BK204" s="76">
        <v>1</v>
      </c>
      <c r="BL204" s="76"/>
    </row>
    <row r="205" spans="1:64" ht="14" customHeight="1" x14ac:dyDescent="0.15">
      <c r="A205" s="3">
        <v>1</v>
      </c>
      <c r="B205" s="3">
        <v>6</v>
      </c>
      <c r="C205" s="3" t="s">
        <v>373</v>
      </c>
      <c r="D205" s="3">
        <v>8</v>
      </c>
      <c r="E205" s="3" t="s">
        <v>43</v>
      </c>
      <c r="F205" s="3" t="s">
        <v>384</v>
      </c>
      <c r="G205" s="3" t="s">
        <v>385</v>
      </c>
      <c r="H205" s="3">
        <v>2010</v>
      </c>
      <c r="I205" s="11">
        <v>0.60299999999999998</v>
      </c>
      <c r="J205" s="11">
        <v>0.63700000000000001</v>
      </c>
      <c r="K205" s="13">
        <v>1</v>
      </c>
      <c r="L205" s="14"/>
      <c r="M205" s="14"/>
      <c r="N205" s="17"/>
      <c r="O205" s="16">
        <v>1</v>
      </c>
      <c r="P205" s="17"/>
      <c r="Q205" s="20"/>
      <c r="R205" s="19">
        <v>1</v>
      </c>
      <c r="S205" s="20"/>
      <c r="T205" s="3">
        <f t="shared" si="46"/>
        <v>1</v>
      </c>
      <c r="U205" s="3">
        <f t="shared" si="47"/>
        <v>2</v>
      </c>
      <c r="V205" s="3">
        <f t="shared" si="48"/>
        <v>0</v>
      </c>
      <c r="W205" s="13">
        <v>1</v>
      </c>
      <c r="X205" s="13"/>
      <c r="Y205" s="13"/>
      <c r="Z205" s="16">
        <v>1</v>
      </c>
      <c r="AA205" s="16"/>
      <c r="AB205" s="16"/>
      <c r="AC205" s="19">
        <v>1</v>
      </c>
      <c r="AD205" s="19"/>
      <c r="AE205" s="19"/>
      <c r="AF205" s="13">
        <v>1</v>
      </c>
      <c r="AG205" s="13"/>
      <c r="AH205" s="13"/>
      <c r="AI205" s="31"/>
      <c r="AJ205" s="31">
        <v>1</v>
      </c>
      <c r="AK205" s="31"/>
      <c r="AL205" s="19"/>
      <c r="AM205" s="19">
        <v>1</v>
      </c>
      <c r="AN205" s="19"/>
      <c r="AO205" s="32">
        <v>1</v>
      </c>
      <c r="AP205" s="32"/>
      <c r="AQ205" s="32"/>
      <c r="AR205" s="33">
        <v>1</v>
      </c>
      <c r="AS205" s="33"/>
      <c r="AT205" s="33"/>
      <c r="AU205" s="19">
        <v>1</v>
      </c>
      <c r="AV205" s="19"/>
      <c r="AW205" s="19"/>
      <c r="AX205" s="34">
        <f t="shared" si="42"/>
        <v>7</v>
      </c>
      <c r="AY205" s="34">
        <f t="shared" si="43"/>
        <v>2</v>
      </c>
      <c r="AZ205" s="34">
        <f t="shared" si="44"/>
        <v>0</v>
      </c>
      <c r="BA205" s="36">
        <f t="shared" si="45"/>
        <v>0.77777777777777779</v>
      </c>
      <c r="BB205" s="77">
        <f>VLOOKUP(C205&amp;TEXT(D205,"00"),'House ridership'!$A$3:$M$438,13,0)</f>
        <v>0</v>
      </c>
      <c r="BC205" s="77">
        <f>VLOOKUP($C205&amp;TEXT($D205,"00"),'House ridership'!$A$3:$M$438,3,0)</f>
        <v>0</v>
      </c>
      <c r="BD205" s="57">
        <v>1005</v>
      </c>
      <c r="BE205" s="57" t="s">
        <v>953</v>
      </c>
      <c r="BF205" s="57" t="s">
        <v>1180</v>
      </c>
      <c r="BG205" s="3"/>
      <c r="BH205" s="3"/>
      <c r="BI205" s="34"/>
      <c r="BJ205" s="3"/>
      <c r="BK205" s="76">
        <v>1</v>
      </c>
      <c r="BL205" s="76"/>
    </row>
    <row r="206" spans="1:64" ht="14" customHeight="1" x14ac:dyDescent="0.15">
      <c r="A206" s="3">
        <v>1</v>
      </c>
      <c r="B206" s="3">
        <v>6</v>
      </c>
      <c r="C206" s="3" t="s">
        <v>389</v>
      </c>
      <c r="D206" s="3">
        <v>5</v>
      </c>
      <c r="E206" s="3" t="s">
        <v>43</v>
      </c>
      <c r="F206" s="3" t="s">
        <v>252</v>
      </c>
      <c r="G206" s="3" t="s">
        <v>395</v>
      </c>
      <c r="H206" s="3">
        <v>1980</v>
      </c>
      <c r="I206" s="11">
        <v>0.78200000000000003</v>
      </c>
      <c r="J206" s="11">
        <v>1</v>
      </c>
      <c r="K206" s="13">
        <v>1</v>
      </c>
      <c r="L206" s="14"/>
      <c r="M206" s="14"/>
      <c r="N206" s="17"/>
      <c r="O206" s="16">
        <v>1</v>
      </c>
      <c r="P206" s="17"/>
      <c r="Q206" s="20"/>
      <c r="R206" s="19">
        <v>1</v>
      </c>
      <c r="S206" s="20"/>
      <c r="T206" s="3">
        <f t="shared" si="46"/>
        <v>1</v>
      </c>
      <c r="U206" s="3">
        <f t="shared" si="47"/>
        <v>2</v>
      </c>
      <c r="V206" s="3">
        <f t="shared" si="48"/>
        <v>0</v>
      </c>
      <c r="W206" s="13">
        <v>1</v>
      </c>
      <c r="X206" s="13"/>
      <c r="Y206" s="13"/>
      <c r="Z206" s="16">
        <v>1</v>
      </c>
      <c r="AA206" s="16"/>
      <c r="AB206" s="16"/>
      <c r="AC206" s="19">
        <v>1</v>
      </c>
      <c r="AD206" s="19"/>
      <c r="AE206" s="19"/>
      <c r="AF206" s="13">
        <v>1</v>
      </c>
      <c r="AG206" s="13"/>
      <c r="AH206" s="13"/>
      <c r="AI206" s="31"/>
      <c r="AJ206" s="31">
        <v>1</v>
      </c>
      <c r="AK206" s="31"/>
      <c r="AL206" s="19"/>
      <c r="AM206" s="19">
        <v>1</v>
      </c>
      <c r="AN206" s="19"/>
      <c r="AO206" s="32">
        <v>1</v>
      </c>
      <c r="AP206" s="32"/>
      <c r="AQ206" s="32"/>
      <c r="AR206" s="33">
        <v>1</v>
      </c>
      <c r="AS206" s="33"/>
      <c r="AT206" s="33"/>
      <c r="AU206" s="19">
        <v>1</v>
      </c>
      <c r="AV206" s="19"/>
      <c r="AW206" s="19"/>
      <c r="AX206" s="34">
        <f t="shared" si="42"/>
        <v>7</v>
      </c>
      <c r="AY206" s="34">
        <f t="shared" si="43"/>
        <v>2</v>
      </c>
      <c r="AZ206" s="34">
        <f t="shared" si="44"/>
        <v>0</v>
      </c>
      <c r="BA206" s="36">
        <f t="shared" si="45"/>
        <v>0.77777777777777779</v>
      </c>
      <c r="BB206" s="77">
        <f>VLOOKUP(C206&amp;TEXT(D206,"00"),'House ridership'!$A$3:$M$438,13,0)</f>
        <v>0</v>
      </c>
      <c r="BC206" s="77">
        <f>VLOOKUP($C206&amp;TEXT($D206,"00"),'House ridership'!$A$3:$M$438,3,0)</f>
        <v>0</v>
      </c>
      <c r="BD206" s="57">
        <v>2406</v>
      </c>
      <c r="BE206" s="57" t="s">
        <v>967</v>
      </c>
      <c r="BF206" s="57" t="s">
        <v>1189</v>
      </c>
      <c r="BG206" s="3"/>
      <c r="BH206" s="3"/>
      <c r="BI206" s="34"/>
      <c r="BJ206" s="3"/>
      <c r="BK206" s="76">
        <v>1</v>
      </c>
      <c r="BL206" s="76"/>
    </row>
    <row r="207" spans="1:64" ht="14" customHeight="1" x14ac:dyDescent="0.15">
      <c r="A207" s="3">
        <v>1</v>
      </c>
      <c r="B207" s="3">
        <v>6</v>
      </c>
      <c r="C207" s="3" t="s">
        <v>443</v>
      </c>
      <c r="D207" s="3">
        <v>12</v>
      </c>
      <c r="E207" s="3" t="s">
        <v>43</v>
      </c>
      <c r="F207" s="3" t="s">
        <v>452</v>
      </c>
      <c r="G207" s="3" t="s">
        <v>143</v>
      </c>
      <c r="H207" s="3">
        <v>2000</v>
      </c>
      <c r="I207" s="11">
        <v>0.68200000000000005</v>
      </c>
      <c r="J207" s="11">
        <v>0.66600000000000004</v>
      </c>
      <c r="K207" s="13">
        <v>1</v>
      </c>
      <c r="L207" s="14"/>
      <c r="M207" s="14"/>
      <c r="N207" s="16">
        <v>1</v>
      </c>
      <c r="O207" s="17"/>
      <c r="P207" s="17"/>
      <c r="Q207" s="20"/>
      <c r="R207" s="19">
        <v>1</v>
      </c>
      <c r="S207" s="20"/>
      <c r="T207" s="3">
        <f t="shared" si="46"/>
        <v>2</v>
      </c>
      <c r="U207" s="3">
        <f t="shared" si="47"/>
        <v>1</v>
      </c>
      <c r="V207" s="3">
        <f t="shared" si="48"/>
        <v>0</v>
      </c>
      <c r="W207" s="13">
        <v>1</v>
      </c>
      <c r="X207" s="13"/>
      <c r="Y207" s="13"/>
      <c r="Z207" s="16">
        <v>1</v>
      </c>
      <c r="AA207" s="16"/>
      <c r="AB207" s="16"/>
      <c r="AC207" s="19">
        <v>1</v>
      </c>
      <c r="AD207" s="19"/>
      <c r="AE207" s="19"/>
      <c r="AF207" s="13">
        <v>1</v>
      </c>
      <c r="AG207" s="13"/>
      <c r="AH207" s="13"/>
      <c r="AI207" s="31"/>
      <c r="AJ207" s="31">
        <v>1</v>
      </c>
      <c r="AK207" s="31"/>
      <c r="AL207" s="19"/>
      <c r="AM207" s="19">
        <v>1</v>
      </c>
      <c r="AN207" s="19"/>
      <c r="AO207" s="32">
        <v>1</v>
      </c>
      <c r="AP207" s="32"/>
      <c r="AQ207" s="32"/>
      <c r="AR207" s="33">
        <v>1</v>
      </c>
      <c r="AS207" s="33"/>
      <c r="AT207" s="33"/>
      <c r="AU207" s="19">
        <v>1</v>
      </c>
      <c r="AV207" s="19"/>
      <c r="AW207" s="19"/>
      <c r="AX207" s="34">
        <f t="shared" si="42"/>
        <v>7</v>
      </c>
      <c r="AY207" s="34">
        <f t="shared" si="43"/>
        <v>2</v>
      </c>
      <c r="AZ207" s="34">
        <f t="shared" si="44"/>
        <v>0</v>
      </c>
      <c r="BA207" s="36">
        <f t="shared" si="45"/>
        <v>0.77777777777777779</v>
      </c>
      <c r="BB207" s="77">
        <f>VLOOKUP(C207&amp;TEXT(D207,"00"),'House ridership'!$A$3:$M$438,13,0)</f>
        <v>0</v>
      </c>
      <c r="BC207" s="77">
        <f>VLOOKUP($C207&amp;TEXT($D207,"00"),'House ridership'!$A$3:$M$438,3,0)</f>
        <v>0</v>
      </c>
      <c r="BD207" s="57">
        <v>1203</v>
      </c>
      <c r="BE207" s="57" t="s">
        <v>953</v>
      </c>
      <c r="BF207" s="57" t="s">
        <v>1327</v>
      </c>
      <c r="BG207" s="3"/>
      <c r="BH207" s="3"/>
      <c r="BI207" s="34"/>
      <c r="BJ207" s="3"/>
      <c r="BK207" s="76">
        <v>1</v>
      </c>
      <c r="BL207" s="76"/>
    </row>
    <row r="208" spans="1:64" ht="14" customHeight="1" x14ac:dyDescent="0.15">
      <c r="A208" s="3">
        <v>1</v>
      </c>
      <c r="B208" s="3">
        <v>6</v>
      </c>
      <c r="C208" s="3" t="s">
        <v>443</v>
      </c>
      <c r="D208" s="3">
        <v>15</v>
      </c>
      <c r="E208" s="3" t="s">
        <v>43</v>
      </c>
      <c r="F208" s="3" t="s">
        <v>453</v>
      </c>
      <c r="G208" s="3" t="s">
        <v>52</v>
      </c>
      <c r="H208" s="3">
        <v>2010</v>
      </c>
      <c r="I208" s="11">
        <v>0.65100000000000002</v>
      </c>
      <c r="J208" s="11">
        <v>0.66200000000000003</v>
      </c>
      <c r="K208" s="13">
        <v>1</v>
      </c>
      <c r="L208" s="14"/>
      <c r="M208" s="14"/>
      <c r="N208" s="16">
        <v>1</v>
      </c>
      <c r="O208" s="17"/>
      <c r="P208" s="17"/>
      <c r="Q208" s="20"/>
      <c r="R208" s="19">
        <v>1</v>
      </c>
      <c r="S208" s="20"/>
      <c r="T208" s="3">
        <f t="shared" si="46"/>
        <v>2</v>
      </c>
      <c r="U208" s="3">
        <f t="shared" si="47"/>
        <v>1</v>
      </c>
      <c r="V208" s="3">
        <f t="shared" si="48"/>
        <v>0</v>
      </c>
      <c r="W208" s="13">
        <v>1</v>
      </c>
      <c r="X208" s="13"/>
      <c r="Y208" s="13"/>
      <c r="Z208" s="16">
        <v>1</v>
      </c>
      <c r="AA208" s="16"/>
      <c r="AB208" s="16"/>
      <c r="AC208" s="19">
        <v>1</v>
      </c>
      <c r="AD208" s="19"/>
      <c r="AE208" s="19"/>
      <c r="AF208" s="13">
        <v>1</v>
      </c>
      <c r="AG208" s="13"/>
      <c r="AH208" s="13"/>
      <c r="AI208" s="31"/>
      <c r="AJ208" s="31">
        <v>1</v>
      </c>
      <c r="AK208" s="31"/>
      <c r="AL208" s="19"/>
      <c r="AM208" s="19">
        <v>1</v>
      </c>
      <c r="AN208" s="19"/>
      <c r="AO208" s="32">
        <v>1</v>
      </c>
      <c r="AP208" s="32"/>
      <c r="AQ208" s="32"/>
      <c r="AR208" s="33">
        <v>1</v>
      </c>
      <c r="AS208" s="33"/>
      <c r="AT208" s="33"/>
      <c r="AU208" s="19">
        <v>1</v>
      </c>
      <c r="AV208" s="19"/>
      <c r="AW208" s="19"/>
      <c r="AX208" s="34">
        <f t="shared" si="42"/>
        <v>7</v>
      </c>
      <c r="AY208" s="34">
        <f t="shared" si="43"/>
        <v>2</v>
      </c>
      <c r="AZ208" s="34">
        <f t="shared" si="44"/>
        <v>0</v>
      </c>
      <c r="BA208" s="36">
        <f t="shared" si="45"/>
        <v>0.77777777777777779</v>
      </c>
      <c r="BB208" s="77">
        <f>VLOOKUP(C208&amp;TEXT(D208,"00"),'House ridership'!$A$3:$M$438,13,0)</f>
        <v>0</v>
      </c>
      <c r="BC208" s="77">
        <f>VLOOKUP($C208&amp;TEXT($D208,"00"),'House ridership'!$A$3:$M$438,3,0)</f>
        <v>0</v>
      </c>
      <c r="BD208" s="57">
        <v>1022</v>
      </c>
      <c r="BE208" s="57" t="s">
        <v>953</v>
      </c>
      <c r="BF208" s="57" t="s">
        <v>1330</v>
      </c>
      <c r="BG208" s="3"/>
      <c r="BH208" s="3"/>
      <c r="BI208" s="34"/>
      <c r="BJ208" s="3"/>
      <c r="BK208" s="76">
        <v>1</v>
      </c>
      <c r="BL208" s="76"/>
    </row>
    <row r="209" spans="1:64" ht="14" customHeight="1" x14ac:dyDescent="0.15">
      <c r="A209" s="3">
        <v>1</v>
      </c>
      <c r="B209" s="3">
        <v>8</v>
      </c>
      <c r="C209" s="3" t="s">
        <v>516</v>
      </c>
      <c r="D209" s="3">
        <v>11</v>
      </c>
      <c r="E209" s="3" t="s">
        <v>8</v>
      </c>
      <c r="F209" s="3" t="s">
        <v>638</v>
      </c>
      <c r="G209" s="3" t="s">
        <v>230</v>
      </c>
      <c r="H209" s="3">
        <v>2014</v>
      </c>
      <c r="I209" s="11">
        <v>0.66900000000000004</v>
      </c>
      <c r="J209" s="11">
        <v>0.72099999999999997</v>
      </c>
      <c r="K209" s="28"/>
      <c r="L209" s="29"/>
      <c r="M209" s="29"/>
      <c r="N209" s="29"/>
      <c r="O209" s="28"/>
      <c r="P209" s="29"/>
      <c r="Q209" s="29"/>
      <c r="R209" s="28"/>
      <c r="S209" s="29"/>
      <c r="T209" s="28"/>
      <c r="U209" s="3"/>
      <c r="V209" s="3"/>
      <c r="W209" s="13">
        <v>1</v>
      </c>
      <c r="X209" s="13"/>
      <c r="Y209" s="13"/>
      <c r="Z209" s="16">
        <v>1</v>
      </c>
      <c r="AA209" s="16"/>
      <c r="AB209" s="16"/>
      <c r="AC209" s="19">
        <v>1</v>
      </c>
      <c r="AD209" s="19"/>
      <c r="AE209" s="19"/>
      <c r="AF209" s="13">
        <v>1</v>
      </c>
      <c r="AG209" s="13"/>
      <c r="AH209" s="13"/>
      <c r="AI209" s="31">
        <v>1</v>
      </c>
      <c r="AJ209" s="31"/>
      <c r="AK209" s="31"/>
      <c r="AL209" s="19">
        <v>1</v>
      </c>
      <c r="AM209" s="19"/>
      <c r="AN209" s="19"/>
      <c r="AO209" s="32"/>
      <c r="AP209" s="32">
        <v>1</v>
      </c>
      <c r="AQ209" s="32"/>
      <c r="AR209" s="33"/>
      <c r="AS209" s="33"/>
      <c r="AT209" s="33"/>
      <c r="AU209" s="19">
        <v>1</v>
      </c>
      <c r="AV209" s="19"/>
      <c r="AW209" s="19"/>
      <c r="AX209" s="34">
        <f t="shared" si="42"/>
        <v>7</v>
      </c>
      <c r="AY209" s="34">
        <f t="shared" si="43"/>
        <v>1</v>
      </c>
      <c r="AZ209" s="34">
        <f t="shared" si="44"/>
        <v>0</v>
      </c>
      <c r="BA209" s="36">
        <f t="shared" si="45"/>
        <v>0.77777777777777779</v>
      </c>
      <c r="BB209" s="77">
        <f>VLOOKUP(C209&amp;TEXT(D209,"00"),'House ridership'!$A$3:$M$438,13,0)</f>
        <v>307684</v>
      </c>
      <c r="BC209" s="77">
        <f>VLOOKUP($C209&amp;TEXT($D209,"00"),'House ridership'!$A$3:$M$438,3,0)</f>
        <v>2</v>
      </c>
      <c r="BD209" s="57">
        <v>115</v>
      </c>
      <c r="BE209" s="57" t="s">
        <v>951</v>
      </c>
      <c r="BF209" s="57" t="s">
        <v>1050</v>
      </c>
      <c r="BG209" s="3" t="s">
        <v>992</v>
      </c>
      <c r="BH209" s="3" t="s">
        <v>950</v>
      </c>
      <c r="BI209" s="34"/>
      <c r="BJ209" s="3"/>
      <c r="BK209" s="76">
        <v>1</v>
      </c>
      <c r="BL209" s="76"/>
    </row>
    <row r="210" spans="1:64" ht="14" customHeight="1" x14ac:dyDescent="0.15">
      <c r="A210" s="3">
        <v>1</v>
      </c>
      <c r="B210" s="3">
        <v>9</v>
      </c>
      <c r="C210" s="3" t="s">
        <v>591</v>
      </c>
      <c r="D210" s="3">
        <v>2</v>
      </c>
      <c r="E210" s="3" t="s">
        <v>43</v>
      </c>
      <c r="F210" s="3" t="s">
        <v>593</v>
      </c>
      <c r="G210" s="3" t="s">
        <v>132</v>
      </c>
      <c r="H210" s="3">
        <v>1998</v>
      </c>
      <c r="I210" s="11">
        <v>0.61399999999999999</v>
      </c>
      <c r="J210" s="11">
        <v>0.629</v>
      </c>
      <c r="K210" s="13">
        <v>1</v>
      </c>
      <c r="L210" s="14"/>
      <c r="M210" s="14"/>
      <c r="N210" s="17"/>
      <c r="O210" s="16">
        <v>1</v>
      </c>
      <c r="P210" s="17"/>
      <c r="Q210" s="20"/>
      <c r="R210" s="19">
        <v>1</v>
      </c>
      <c r="S210" s="20"/>
      <c r="T210" s="3">
        <f>K210+N210+Q210</f>
        <v>1</v>
      </c>
      <c r="U210" s="3">
        <f>L210+O210+R210</f>
        <v>2</v>
      </c>
      <c r="V210" s="3">
        <f>M210+P210+S210</f>
        <v>0</v>
      </c>
      <c r="W210" s="13">
        <v>1</v>
      </c>
      <c r="X210" s="13"/>
      <c r="Y210" s="13"/>
      <c r="Z210" s="16">
        <v>1</v>
      </c>
      <c r="AA210" s="16"/>
      <c r="AB210" s="16"/>
      <c r="AC210" s="19">
        <v>1</v>
      </c>
      <c r="AD210" s="19"/>
      <c r="AE210" s="19"/>
      <c r="AF210" s="13">
        <v>1</v>
      </c>
      <c r="AG210" s="13"/>
      <c r="AH210" s="13"/>
      <c r="AI210" s="31"/>
      <c r="AJ210" s="31">
        <v>1</v>
      </c>
      <c r="AK210" s="31"/>
      <c r="AL210" s="19"/>
      <c r="AM210" s="19">
        <v>1</v>
      </c>
      <c r="AN210" s="19"/>
      <c r="AO210" s="32">
        <v>1</v>
      </c>
      <c r="AP210" s="32"/>
      <c r="AQ210" s="32"/>
      <c r="AR210" s="33">
        <v>1</v>
      </c>
      <c r="AS210" s="33"/>
      <c r="AT210" s="33"/>
      <c r="AU210" s="19">
        <v>1</v>
      </c>
      <c r="AV210" s="19"/>
      <c r="AW210" s="19"/>
      <c r="AX210" s="34">
        <f t="shared" si="42"/>
        <v>7</v>
      </c>
      <c r="AY210" s="34">
        <f t="shared" si="43"/>
        <v>2</v>
      </c>
      <c r="AZ210" s="34">
        <f t="shared" si="44"/>
        <v>0</v>
      </c>
      <c r="BA210" s="36">
        <f t="shared" si="45"/>
        <v>0.77777777777777779</v>
      </c>
      <c r="BB210" s="77">
        <f>VLOOKUP(C210&amp;TEXT(D210,"00"),'House ridership'!$A$3:$M$438,13,0)</f>
        <v>0</v>
      </c>
      <c r="BC210" s="77">
        <f>VLOOKUP($C210&amp;TEXT($D210,"00"),'House ridership'!$A$3:$M$438,3,0)</f>
        <v>0</v>
      </c>
      <c r="BD210" s="57">
        <v>2084</v>
      </c>
      <c r="BE210" s="57" t="s">
        <v>967</v>
      </c>
      <c r="BF210" s="57" t="s">
        <v>1154</v>
      </c>
      <c r="BG210" s="3"/>
      <c r="BH210" s="3"/>
      <c r="BI210" s="34"/>
      <c r="BJ210" s="3"/>
      <c r="BK210" s="76">
        <v>1</v>
      </c>
      <c r="BL210" s="76"/>
    </row>
    <row r="211" spans="1:64" ht="14" customHeight="1" x14ac:dyDescent="0.15">
      <c r="A211" s="3">
        <v>1</v>
      </c>
      <c r="B211" s="3">
        <v>9</v>
      </c>
      <c r="C211" s="3" t="s">
        <v>594</v>
      </c>
      <c r="D211" s="3"/>
      <c r="E211" s="3" t="s">
        <v>43</v>
      </c>
      <c r="F211" s="3" t="s">
        <v>658</v>
      </c>
      <c r="G211" s="3" t="s">
        <v>457</v>
      </c>
      <c r="H211" s="3">
        <v>2014</v>
      </c>
      <c r="I211" s="11">
        <v>0.55500000000000005</v>
      </c>
      <c r="J211" s="11">
        <v>0.56200000000000006</v>
      </c>
      <c r="K211" s="28"/>
      <c r="L211" s="29"/>
      <c r="M211" s="29"/>
      <c r="N211" s="29"/>
      <c r="O211" s="28"/>
      <c r="P211" s="29"/>
      <c r="Q211" s="29"/>
      <c r="R211" s="28"/>
      <c r="S211" s="29"/>
      <c r="T211" s="28"/>
      <c r="U211" s="3"/>
      <c r="V211" s="3"/>
      <c r="W211" s="13"/>
      <c r="X211" s="13">
        <v>1</v>
      </c>
      <c r="Y211" s="13"/>
      <c r="Z211" s="16">
        <v>1</v>
      </c>
      <c r="AA211" s="16"/>
      <c r="AB211" s="16"/>
      <c r="AC211" s="19">
        <v>1</v>
      </c>
      <c r="AD211" s="19"/>
      <c r="AE211" s="19"/>
      <c r="AF211" s="13">
        <v>1</v>
      </c>
      <c r="AG211" s="13"/>
      <c r="AH211" s="13"/>
      <c r="AI211" s="31">
        <v>1</v>
      </c>
      <c r="AJ211" s="31"/>
      <c r="AK211" s="31"/>
      <c r="AL211" s="19">
        <v>1</v>
      </c>
      <c r="AM211" s="19"/>
      <c r="AN211" s="19"/>
      <c r="AO211" s="32"/>
      <c r="AP211" s="32">
        <v>1</v>
      </c>
      <c r="AQ211" s="32"/>
      <c r="AR211" s="33">
        <v>1</v>
      </c>
      <c r="AS211" s="33"/>
      <c r="AT211" s="33"/>
      <c r="AU211" s="19">
        <v>1</v>
      </c>
      <c r="AV211" s="19"/>
      <c r="AW211" s="19"/>
      <c r="AX211" s="34">
        <f t="shared" si="42"/>
        <v>7</v>
      </c>
      <c r="AY211" s="34">
        <f t="shared" si="43"/>
        <v>2</v>
      </c>
      <c r="AZ211" s="34">
        <f t="shared" si="44"/>
        <v>0</v>
      </c>
      <c r="BA211" s="36">
        <f t="shared" si="45"/>
        <v>0.77777777777777779</v>
      </c>
      <c r="BB211" s="77">
        <f>VLOOKUP(C211&amp;TEXT(D211,"00"),'House ridership'!$A$3:$M$438,13,0)</f>
        <v>123622</v>
      </c>
      <c r="BC211" s="77">
        <f>VLOOKUP($C211&amp;TEXT($D211,"00"),'House ridership'!$A$3:$M$438,3,0)</f>
        <v>12</v>
      </c>
      <c r="BD211" s="57">
        <v>1419</v>
      </c>
      <c r="BE211" s="57" t="s">
        <v>953</v>
      </c>
      <c r="BF211" s="57" t="s">
        <v>1250</v>
      </c>
      <c r="BG211" s="3"/>
      <c r="BH211" s="3"/>
      <c r="BI211" s="34"/>
      <c r="BJ211" s="3"/>
      <c r="BK211" s="76">
        <v>1</v>
      </c>
      <c r="BL211" s="76"/>
    </row>
    <row r="212" spans="1:64" ht="14" customHeight="1" x14ac:dyDescent="0.15">
      <c r="A212" s="3">
        <v>1</v>
      </c>
      <c r="B212" s="3">
        <v>9</v>
      </c>
      <c r="C212" s="3" t="s">
        <v>605</v>
      </c>
      <c r="D212" s="3">
        <v>4</v>
      </c>
      <c r="E212" s="3" t="s">
        <v>43</v>
      </c>
      <c r="F212" s="3" t="s">
        <v>685</v>
      </c>
      <c r="G212" s="3" t="s">
        <v>404</v>
      </c>
      <c r="H212" s="3">
        <v>2014</v>
      </c>
      <c r="I212" s="11">
        <v>0.51100000000000001</v>
      </c>
      <c r="J212" s="11">
        <v>0.57599999999999996</v>
      </c>
      <c r="K212" s="28"/>
      <c r="L212" s="29"/>
      <c r="M212" s="29"/>
      <c r="N212" s="29"/>
      <c r="O212" s="28"/>
      <c r="P212" s="29"/>
      <c r="Q212" s="29"/>
      <c r="R212" s="28"/>
      <c r="S212" s="29"/>
      <c r="T212" s="28"/>
      <c r="U212" s="3"/>
      <c r="V212" s="3"/>
      <c r="W212" s="13">
        <v>1</v>
      </c>
      <c r="X212" s="13"/>
      <c r="Y212" s="13"/>
      <c r="Z212" s="16">
        <v>1</v>
      </c>
      <c r="AA212" s="16"/>
      <c r="AB212" s="16"/>
      <c r="AC212" s="19">
        <v>1</v>
      </c>
      <c r="AD212" s="19"/>
      <c r="AE212" s="19"/>
      <c r="AF212" s="13">
        <v>1</v>
      </c>
      <c r="AG212" s="13"/>
      <c r="AH212" s="13"/>
      <c r="AI212" s="31"/>
      <c r="AJ212" s="31">
        <v>1</v>
      </c>
      <c r="AK212" s="31"/>
      <c r="AL212" s="19"/>
      <c r="AM212" s="19">
        <v>1</v>
      </c>
      <c r="AN212" s="19"/>
      <c r="AO212" s="32">
        <v>1</v>
      </c>
      <c r="AP212" s="32"/>
      <c r="AQ212" s="32"/>
      <c r="AR212" s="33">
        <v>1</v>
      </c>
      <c r="AS212" s="33"/>
      <c r="AT212" s="33"/>
      <c r="AU212" s="19">
        <v>1</v>
      </c>
      <c r="AV212" s="19"/>
      <c r="AW212" s="19"/>
      <c r="AX212" s="34">
        <f t="shared" si="42"/>
        <v>7</v>
      </c>
      <c r="AY212" s="34">
        <f t="shared" si="43"/>
        <v>2</v>
      </c>
      <c r="AZ212" s="34">
        <f t="shared" si="44"/>
        <v>0</v>
      </c>
      <c r="BA212" s="36">
        <f t="shared" si="45"/>
        <v>0.77777777777777779</v>
      </c>
      <c r="BB212" s="77">
        <f>VLOOKUP(C212&amp;TEXT(D212,"00"),'House ridership'!$A$3:$M$438,13,0)</f>
        <v>26149</v>
      </c>
      <c r="BC212" s="77">
        <f>VLOOKUP($C212&amp;TEXT($D212,"00"),'House ridership'!$A$3:$M$438,3,0)</f>
        <v>2</v>
      </c>
      <c r="BD212" s="57">
        <v>1318</v>
      </c>
      <c r="BE212" s="57" t="s">
        <v>953</v>
      </c>
      <c r="BF212" s="57" t="s">
        <v>1433</v>
      </c>
      <c r="BG212" s="3"/>
      <c r="BH212" s="3"/>
      <c r="BI212" s="34"/>
      <c r="BJ212" s="3"/>
      <c r="BK212" s="76">
        <v>1</v>
      </c>
      <c r="BL212" s="76">
        <f>SUM(BK177:BK212)</f>
        <v>36</v>
      </c>
    </row>
    <row r="213" spans="1:64" ht="14" customHeight="1" x14ac:dyDescent="0.15">
      <c r="A213" s="3">
        <v>1</v>
      </c>
      <c r="B213" s="3">
        <v>8</v>
      </c>
      <c r="C213" s="3" t="s">
        <v>584</v>
      </c>
      <c r="D213" s="3">
        <v>2</v>
      </c>
      <c r="E213" s="3" t="s">
        <v>43</v>
      </c>
      <c r="F213" s="3" t="s">
        <v>586</v>
      </c>
      <c r="G213" s="3" t="s">
        <v>230</v>
      </c>
      <c r="H213" s="3">
        <v>2011</v>
      </c>
      <c r="I213" s="11">
        <v>0.65800000000000003</v>
      </c>
      <c r="J213" s="11">
        <v>0.58299999999999996</v>
      </c>
      <c r="K213" s="13">
        <v>1</v>
      </c>
      <c r="L213" s="14"/>
      <c r="M213" s="14"/>
      <c r="N213" s="17"/>
      <c r="O213" s="16">
        <v>1</v>
      </c>
      <c r="P213" s="17"/>
      <c r="Q213" s="20"/>
      <c r="R213" s="19">
        <v>1</v>
      </c>
      <c r="S213" s="20"/>
      <c r="T213" s="3">
        <f>K213+N213+Q213</f>
        <v>1</v>
      </c>
      <c r="U213" s="3">
        <f>L213+O213+R213</f>
        <v>2</v>
      </c>
      <c r="V213" s="3">
        <f>M213+P213+S213</f>
        <v>0</v>
      </c>
      <c r="W213" s="13"/>
      <c r="X213" s="13"/>
      <c r="Y213" s="13">
        <v>1</v>
      </c>
      <c r="Z213" s="16"/>
      <c r="AA213" s="16"/>
      <c r="AB213" s="16">
        <v>1</v>
      </c>
      <c r="AC213" s="19">
        <v>1</v>
      </c>
      <c r="AD213" s="19"/>
      <c r="AE213" s="19"/>
      <c r="AF213" s="13">
        <v>1</v>
      </c>
      <c r="AG213" s="13"/>
      <c r="AH213" s="13"/>
      <c r="AI213" s="31"/>
      <c r="AJ213" s="31">
        <v>1</v>
      </c>
      <c r="AK213" s="31"/>
      <c r="AL213" s="19">
        <v>1</v>
      </c>
      <c r="AM213" s="19"/>
      <c r="AN213" s="19"/>
      <c r="AO213" s="32">
        <v>1</v>
      </c>
      <c r="AP213" s="32"/>
      <c r="AQ213" s="32"/>
      <c r="AR213" s="33">
        <v>1</v>
      </c>
      <c r="AS213" s="33"/>
      <c r="AT213" s="33"/>
      <c r="AU213" s="19">
        <v>1</v>
      </c>
      <c r="AV213" s="19"/>
      <c r="AW213" s="19"/>
      <c r="AX213" s="34">
        <f t="shared" si="42"/>
        <v>6</v>
      </c>
      <c r="AY213" s="34">
        <f t="shared" si="43"/>
        <v>1</v>
      </c>
      <c r="AZ213" s="34">
        <f t="shared" si="44"/>
        <v>2</v>
      </c>
      <c r="BA213" s="36">
        <f t="shared" si="45"/>
        <v>0.66666666666666663</v>
      </c>
      <c r="BB213" s="77">
        <f>VLOOKUP(C213&amp;TEXT(D213,"00"),'House ridership'!$A$3:$M$438,13,0)</f>
        <v>80897</v>
      </c>
      <c r="BC213" s="77">
        <f>VLOOKUP($C213&amp;TEXT($D213,"00"),'House ridership'!$A$3:$M$438,3,0)</f>
        <v>5</v>
      </c>
      <c r="BD213" s="57">
        <v>332</v>
      </c>
      <c r="BE213" s="57" t="s">
        <v>951</v>
      </c>
      <c r="BF213" s="57" t="s">
        <v>1286</v>
      </c>
      <c r="BG213" s="3"/>
      <c r="BH213" s="3"/>
      <c r="BI213" s="34"/>
      <c r="BJ213" s="3"/>
      <c r="BK213" s="76">
        <v>1</v>
      </c>
      <c r="BL213" s="76"/>
    </row>
    <row r="214" spans="1:64" ht="14" customHeight="1" x14ac:dyDescent="0.15">
      <c r="A214" s="3">
        <v>1</v>
      </c>
      <c r="B214" s="3">
        <v>2</v>
      </c>
      <c r="C214" s="3" t="s">
        <v>127</v>
      </c>
      <c r="D214" s="3">
        <v>6</v>
      </c>
      <c r="E214" s="3" t="s">
        <v>43</v>
      </c>
      <c r="F214" s="3" t="s">
        <v>674</v>
      </c>
      <c r="G214" s="3" t="s">
        <v>457</v>
      </c>
      <c r="H214" s="3">
        <v>2014</v>
      </c>
      <c r="I214" s="11">
        <v>0.56200000000000006</v>
      </c>
      <c r="J214" s="11">
        <v>0.57299999999999995</v>
      </c>
      <c r="K214" s="28"/>
      <c r="L214" s="29"/>
      <c r="M214" s="29"/>
      <c r="N214" s="29"/>
      <c r="O214" s="28"/>
      <c r="P214" s="29"/>
      <c r="Q214" s="29"/>
      <c r="R214" s="28"/>
      <c r="S214" s="29"/>
      <c r="T214" s="28"/>
      <c r="U214" s="3"/>
      <c r="V214" s="3"/>
      <c r="W214" s="13">
        <v>1</v>
      </c>
      <c r="X214" s="13"/>
      <c r="Y214" s="13"/>
      <c r="Z214" s="16">
        <v>1</v>
      </c>
      <c r="AA214" s="16"/>
      <c r="AB214" s="16"/>
      <c r="AC214" s="19">
        <v>1</v>
      </c>
      <c r="AD214" s="19"/>
      <c r="AE214" s="19"/>
      <c r="AF214" s="13">
        <v>1</v>
      </c>
      <c r="AG214" s="13"/>
      <c r="AH214" s="13"/>
      <c r="AI214" s="31"/>
      <c r="AJ214" s="31">
        <v>1</v>
      </c>
      <c r="AK214" s="31"/>
      <c r="AL214" s="19"/>
      <c r="AM214" s="19">
        <v>1</v>
      </c>
      <c r="AN214" s="19"/>
      <c r="AO214" s="32"/>
      <c r="AP214" s="32">
        <v>1</v>
      </c>
      <c r="AQ214" s="32"/>
      <c r="AR214" s="33">
        <v>1</v>
      </c>
      <c r="AS214" s="33"/>
      <c r="AT214" s="33"/>
      <c r="AU214" s="19">
        <v>1</v>
      </c>
      <c r="AV214" s="19"/>
      <c r="AW214" s="19"/>
      <c r="AX214" s="34">
        <f t="shared" si="42"/>
        <v>6</v>
      </c>
      <c r="AY214" s="34">
        <f t="shared" si="43"/>
        <v>3</v>
      </c>
      <c r="AZ214" s="34">
        <f t="shared" si="44"/>
        <v>0</v>
      </c>
      <c r="BA214" s="36">
        <f t="shared" si="45"/>
        <v>0.66666666666666663</v>
      </c>
      <c r="BB214" s="77">
        <f>VLOOKUP(C214&amp;TEXT(D214,"00"),'House ridership'!$A$3:$M$438,13,0)</f>
        <v>410453</v>
      </c>
      <c r="BC214" s="77">
        <f>VLOOKUP($C214&amp;TEXT($D214,"00"),'House ridership'!$A$3:$M$438,3,0)</f>
        <v>4</v>
      </c>
      <c r="BD214" s="57">
        <v>326</v>
      </c>
      <c r="BE214" s="57" t="s">
        <v>951</v>
      </c>
      <c r="BF214" s="57" t="s">
        <v>1347</v>
      </c>
      <c r="BG214" s="3"/>
      <c r="BH214" s="3"/>
      <c r="BI214" s="34"/>
      <c r="BJ214" s="3"/>
      <c r="BK214" s="76">
        <v>1</v>
      </c>
      <c r="BL214" s="76"/>
    </row>
    <row r="215" spans="1:64" ht="14" customHeight="1" x14ac:dyDescent="0.15">
      <c r="A215" s="3">
        <v>1</v>
      </c>
      <c r="B215" s="3">
        <v>2</v>
      </c>
      <c r="C215" s="3" t="s">
        <v>127</v>
      </c>
      <c r="D215" s="3">
        <v>15</v>
      </c>
      <c r="E215" s="3" t="s">
        <v>43</v>
      </c>
      <c r="F215" s="3" t="s">
        <v>134</v>
      </c>
      <c r="G215" s="3" t="s">
        <v>48</v>
      </c>
      <c r="H215" s="3">
        <v>2004</v>
      </c>
      <c r="I215" s="11">
        <v>1</v>
      </c>
      <c r="J215" s="11">
        <v>0.58399999999999996</v>
      </c>
      <c r="K215" s="14"/>
      <c r="L215" s="14"/>
      <c r="M215" s="13">
        <v>1</v>
      </c>
      <c r="N215" s="16">
        <v>1</v>
      </c>
      <c r="O215" s="17"/>
      <c r="P215" s="17"/>
      <c r="Q215" s="20"/>
      <c r="R215" s="19">
        <v>1</v>
      </c>
      <c r="S215" s="20"/>
      <c r="T215" s="3">
        <f t="shared" ref="T215:V219" si="49">K215+N215+Q215</f>
        <v>1</v>
      </c>
      <c r="U215" s="3">
        <f t="shared" si="49"/>
        <v>1</v>
      </c>
      <c r="V215" s="3">
        <f t="shared" si="49"/>
        <v>1</v>
      </c>
      <c r="W215" s="13">
        <v>1</v>
      </c>
      <c r="X215" s="13"/>
      <c r="Y215" s="13"/>
      <c r="Z215" s="16">
        <v>1</v>
      </c>
      <c r="AA215" s="16"/>
      <c r="AB215" s="16"/>
      <c r="AC215" s="19">
        <v>1</v>
      </c>
      <c r="AD215" s="19"/>
      <c r="AE215" s="19"/>
      <c r="AF215" s="13">
        <v>1</v>
      </c>
      <c r="AG215" s="13"/>
      <c r="AH215" s="13"/>
      <c r="AI215" s="31"/>
      <c r="AJ215" s="31">
        <v>1</v>
      </c>
      <c r="AK215" s="31"/>
      <c r="AL215" s="19"/>
      <c r="AM215" s="19">
        <v>1</v>
      </c>
      <c r="AN215" s="19"/>
      <c r="AO215" s="32"/>
      <c r="AP215" s="32">
        <v>1</v>
      </c>
      <c r="AQ215" s="32"/>
      <c r="AR215" s="33">
        <v>1</v>
      </c>
      <c r="AS215" s="33"/>
      <c r="AT215" s="33"/>
      <c r="AU215" s="19">
        <v>1</v>
      </c>
      <c r="AV215" s="19"/>
      <c r="AW215" s="19"/>
      <c r="AX215" s="34">
        <f t="shared" si="42"/>
        <v>6</v>
      </c>
      <c r="AY215" s="34">
        <f t="shared" si="43"/>
        <v>3</v>
      </c>
      <c r="AZ215" s="34">
        <f t="shared" si="44"/>
        <v>0</v>
      </c>
      <c r="BA215" s="36">
        <f t="shared" si="45"/>
        <v>0.66666666666666663</v>
      </c>
      <c r="BB215" s="77">
        <f>VLOOKUP(C215&amp;TEXT(D215,"00"),'House ridership'!$A$3:$M$438,13,0)</f>
        <v>67491</v>
      </c>
      <c r="BC215" s="77">
        <f>VLOOKUP($C215&amp;TEXT($D215,"00"),'House ridership'!$A$3:$M$438,3,0)</f>
        <v>1</v>
      </c>
      <c r="BD215" s="57">
        <v>2082</v>
      </c>
      <c r="BE215" s="57" t="s">
        <v>967</v>
      </c>
      <c r="BF215" s="57" t="s">
        <v>1356</v>
      </c>
      <c r="BG215" s="3"/>
      <c r="BH215" s="3"/>
      <c r="BI215" s="34"/>
      <c r="BJ215" s="3"/>
      <c r="BK215" s="76">
        <v>1</v>
      </c>
      <c r="BL215" s="76"/>
    </row>
    <row r="216" spans="1:64" ht="14" customHeight="1" x14ac:dyDescent="0.15">
      <c r="A216" s="3">
        <v>1</v>
      </c>
      <c r="B216" s="3">
        <v>2</v>
      </c>
      <c r="C216" s="3" t="s">
        <v>153</v>
      </c>
      <c r="D216" s="3">
        <v>1</v>
      </c>
      <c r="E216" s="3" t="s">
        <v>43</v>
      </c>
      <c r="F216" s="3" t="s">
        <v>154</v>
      </c>
      <c r="G216" s="3" t="s">
        <v>146</v>
      </c>
      <c r="H216" s="3">
        <v>2007</v>
      </c>
      <c r="I216" s="11">
        <v>0.629</v>
      </c>
      <c r="J216" s="11">
        <v>0.59899999999999998</v>
      </c>
      <c r="K216" s="14"/>
      <c r="L216" s="13">
        <v>1</v>
      </c>
      <c r="M216" s="14"/>
      <c r="N216" s="17"/>
      <c r="O216" s="16">
        <v>1</v>
      </c>
      <c r="P216" s="17"/>
      <c r="Q216" s="20"/>
      <c r="R216" s="19">
        <v>1</v>
      </c>
      <c r="S216" s="20"/>
      <c r="T216" s="3">
        <f t="shared" si="49"/>
        <v>0</v>
      </c>
      <c r="U216" s="3">
        <f t="shared" si="49"/>
        <v>3</v>
      </c>
      <c r="V216" s="3">
        <f t="shared" si="49"/>
        <v>0</v>
      </c>
      <c r="W216" s="13">
        <v>1</v>
      </c>
      <c r="X216" s="13"/>
      <c r="Y216" s="13"/>
      <c r="Z216" s="16">
        <v>1</v>
      </c>
      <c r="AA216" s="16"/>
      <c r="AB216" s="16"/>
      <c r="AC216" s="19">
        <v>1</v>
      </c>
      <c r="AD216" s="19"/>
      <c r="AE216" s="19"/>
      <c r="AF216" s="13">
        <v>1</v>
      </c>
      <c r="AG216" s="13"/>
      <c r="AH216" s="13"/>
      <c r="AI216" s="31"/>
      <c r="AJ216" s="31">
        <v>1</v>
      </c>
      <c r="AK216" s="31"/>
      <c r="AL216" s="19"/>
      <c r="AM216" s="19">
        <v>1</v>
      </c>
      <c r="AN216" s="19"/>
      <c r="AO216" s="32"/>
      <c r="AP216" s="32">
        <v>1</v>
      </c>
      <c r="AQ216" s="32"/>
      <c r="AR216" s="33">
        <v>1</v>
      </c>
      <c r="AS216" s="33"/>
      <c r="AT216" s="33"/>
      <c r="AU216" s="19">
        <v>1</v>
      </c>
      <c r="AV216" s="19"/>
      <c r="AW216" s="19"/>
      <c r="AX216" s="34">
        <f t="shared" si="42"/>
        <v>6</v>
      </c>
      <c r="AY216" s="34">
        <f t="shared" si="43"/>
        <v>3</v>
      </c>
      <c r="AZ216" s="34">
        <f t="shared" si="44"/>
        <v>0</v>
      </c>
      <c r="BA216" s="36">
        <f t="shared" si="45"/>
        <v>0.66666666666666663</v>
      </c>
      <c r="BB216" s="77">
        <f>VLOOKUP(C216&amp;TEXT(D216,"00"),'House ridership'!$A$3:$M$438,13,0)</f>
        <v>133370</v>
      </c>
      <c r="BC216" s="77">
        <f>VLOOKUP($C216&amp;TEXT($D216,"00"),'House ridership'!$A$3:$M$438,3,0)</f>
        <v>3</v>
      </c>
      <c r="BD216" s="57">
        <v>2055</v>
      </c>
      <c r="BE216" s="57" t="s">
        <v>967</v>
      </c>
      <c r="BF216" s="57" t="s">
        <v>1418</v>
      </c>
      <c r="BG216" s="3"/>
      <c r="BH216" s="3"/>
      <c r="BI216" s="34"/>
      <c r="BJ216" s="3"/>
      <c r="BK216" s="76">
        <v>1</v>
      </c>
      <c r="BL216" s="76"/>
    </row>
    <row r="217" spans="1:64" ht="14" customHeight="1" x14ac:dyDescent="0.15">
      <c r="A217" s="3">
        <v>1</v>
      </c>
      <c r="B217" s="3">
        <v>3</v>
      </c>
      <c r="C217" s="3" t="s">
        <v>172</v>
      </c>
      <c r="D217" s="3">
        <v>16</v>
      </c>
      <c r="E217" s="3" t="s">
        <v>43</v>
      </c>
      <c r="F217" s="3" t="s">
        <v>183</v>
      </c>
      <c r="G217" s="3" t="s">
        <v>184</v>
      </c>
      <c r="H217" s="3">
        <v>2006</v>
      </c>
      <c r="I217" s="11">
        <v>0.61599999999999999</v>
      </c>
      <c r="J217" s="11">
        <v>0.59799999999999998</v>
      </c>
      <c r="K217" s="14"/>
      <c r="L217" s="13">
        <v>1</v>
      </c>
      <c r="M217" s="14"/>
      <c r="N217" s="17"/>
      <c r="O217" s="16">
        <v>1</v>
      </c>
      <c r="P217" s="17"/>
      <c r="Q217" s="20"/>
      <c r="R217" s="19">
        <v>1</v>
      </c>
      <c r="S217" s="20"/>
      <c r="T217" s="3">
        <f t="shared" si="49"/>
        <v>0</v>
      </c>
      <c r="U217" s="3">
        <f t="shared" si="49"/>
        <v>3</v>
      </c>
      <c r="V217" s="3">
        <f t="shared" si="49"/>
        <v>0</v>
      </c>
      <c r="W217" s="13">
        <v>1</v>
      </c>
      <c r="X217" s="13"/>
      <c r="Y217" s="13"/>
      <c r="Z217" s="16">
        <v>1</v>
      </c>
      <c r="AA217" s="16"/>
      <c r="AB217" s="16"/>
      <c r="AC217" s="19"/>
      <c r="AD217" s="19">
        <v>1</v>
      </c>
      <c r="AE217" s="19"/>
      <c r="AF217" s="13">
        <v>1</v>
      </c>
      <c r="AG217" s="13"/>
      <c r="AH217" s="13"/>
      <c r="AI217" s="31"/>
      <c r="AJ217" s="31">
        <v>1</v>
      </c>
      <c r="AK217" s="31"/>
      <c r="AL217" s="19"/>
      <c r="AM217" s="19">
        <v>1</v>
      </c>
      <c r="AN217" s="19"/>
      <c r="AO217" s="32">
        <v>1</v>
      </c>
      <c r="AP217" s="32"/>
      <c r="AQ217" s="32"/>
      <c r="AR217" s="33">
        <v>1</v>
      </c>
      <c r="AS217" s="33"/>
      <c r="AT217" s="33"/>
      <c r="AU217" s="19">
        <v>1</v>
      </c>
      <c r="AV217" s="19"/>
      <c r="AW217" s="19"/>
      <c r="AX217" s="34">
        <f t="shared" si="42"/>
        <v>6</v>
      </c>
      <c r="AY217" s="34">
        <f t="shared" si="43"/>
        <v>3</v>
      </c>
      <c r="AZ217" s="34">
        <f t="shared" si="44"/>
        <v>0</v>
      </c>
      <c r="BA217" s="36">
        <f t="shared" si="45"/>
        <v>0.66666666666666663</v>
      </c>
      <c r="BB217" s="77">
        <f>VLOOKUP(C217&amp;TEXT(D217,"00"),'House ridership'!$A$3:$M$438,13,0)</f>
        <v>0</v>
      </c>
      <c r="BC217" s="77">
        <f>VLOOKUP($C217&amp;TEXT($D217,"00"),'House ridership'!$A$3:$M$438,3,0)</f>
        <v>0</v>
      </c>
      <c r="BD217" s="57">
        <v>2104</v>
      </c>
      <c r="BE217" s="57" t="s">
        <v>967</v>
      </c>
      <c r="BF217" s="57" t="s">
        <v>1121</v>
      </c>
      <c r="BG217" s="3"/>
      <c r="BH217" s="3"/>
      <c r="BI217" s="34"/>
      <c r="BJ217" s="3"/>
      <c r="BK217" s="76">
        <v>1</v>
      </c>
      <c r="BL217" s="76"/>
    </row>
    <row r="218" spans="1:64" ht="14" customHeight="1" x14ac:dyDescent="0.15">
      <c r="A218" s="3">
        <v>1</v>
      </c>
      <c r="B218" s="3">
        <v>5</v>
      </c>
      <c r="C218" s="3" t="s">
        <v>286</v>
      </c>
      <c r="D218" s="3">
        <v>3</v>
      </c>
      <c r="E218" s="3" t="s">
        <v>43</v>
      </c>
      <c r="F218" s="3" t="s">
        <v>288</v>
      </c>
      <c r="G218" s="3" t="s">
        <v>52</v>
      </c>
      <c r="H218" s="3">
        <v>2010</v>
      </c>
      <c r="I218" s="11">
        <v>0.79400000000000004</v>
      </c>
      <c r="J218" s="11">
        <v>0.77300000000000002</v>
      </c>
      <c r="K218" s="13">
        <v>1</v>
      </c>
      <c r="L218" s="14"/>
      <c r="M218" s="14"/>
      <c r="N218" s="16">
        <v>1</v>
      </c>
      <c r="O218" s="17"/>
      <c r="P218" s="17"/>
      <c r="Q218" s="20"/>
      <c r="R218" s="19">
        <v>1</v>
      </c>
      <c r="S218" s="20"/>
      <c r="T218" s="3">
        <f t="shared" si="49"/>
        <v>2</v>
      </c>
      <c r="U218" s="3">
        <f t="shared" si="49"/>
        <v>1</v>
      </c>
      <c r="V218" s="3">
        <f t="shared" si="49"/>
        <v>0</v>
      </c>
      <c r="W218" s="13">
        <v>1</v>
      </c>
      <c r="X218" s="13"/>
      <c r="Y218" s="13"/>
      <c r="Z218" s="16">
        <v>1</v>
      </c>
      <c r="AA218" s="16"/>
      <c r="AB218" s="16"/>
      <c r="AC218" s="19">
        <v>1</v>
      </c>
      <c r="AD218" s="19"/>
      <c r="AE218" s="19"/>
      <c r="AF218" s="13">
        <v>1</v>
      </c>
      <c r="AG218" s="13"/>
      <c r="AH218" s="13"/>
      <c r="AI218" s="31">
        <v>1</v>
      </c>
      <c r="AJ218" s="31"/>
      <c r="AK218" s="31"/>
      <c r="AL218" s="19"/>
      <c r="AM218" s="19">
        <v>1</v>
      </c>
      <c r="AN218" s="19"/>
      <c r="AO218" s="32"/>
      <c r="AP218" s="32">
        <v>1</v>
      </c>
      <c r="AQ218" s="32"/>
      <c r="AR218" s="33"/>
      <c r="AS218" s="33">
        <v>1</v>
      </c>
      <c r="AT218" s="33"/>
      <c r="AU218" s="19">
        <v>1</v>
      </c>
      <c r="AV218" s="19"/>
      <c r="AW218" s="19"/>
      <c r="AX218" s="34">
        <f t="shared" si="42"/>
        <v>6</v>
      </c>
      <c r="AY218" s="34">
        <f t="shared" si="43"/>
        <v>3</v>
      </c>
      <c r="AZ218" s="34">
        <f t="shared" si="44"/>
        <v>0</v>
      </c>
      <c r="BA218" s="36">
        <f t="shared" si="45"/>
        <v>0.66666666666666663</v>
      </c>
      <c r="BB218" s="77">
        <f>VLOOKUP(C218&amp;TEXT(D218,"00"),'House ridership'!$A$3:$M$438,13,0)</f>
        <v>0</v>
      </c>
      <c r="BC218" s="77">
        <f>VLOOKUP($C218&amp;TEXT($D218,"00"),'House ridership'!$A$3:$M$438,3,0)</f>
        <v>0</v>
      </c>
      <c r="BD218" s="57">
        <v>2412</v>
      </c>
      <c r="BE218" s="57" t="s">
        <v>967</v>
      </c>
      <c r="BF218" s="57" t="s">
        <v>1029</v>
      </c>
      <c r="BG218" s="3"/>
      <c r="BH218" s="3"/>
      <c r="BI218" s="34"/>
      <c r="BJ218" s="3"/>
      <c r="BK218" s="76">
        <v>1</v>
      </c>
      <c r="BL218" s="76"/>
    </row>
    <row r="219" spans="1:64" ht="14" customHeight="1" x14ac:dyDescent="0.15">
      <c r="A219" s="3">
        <v>1</v>
      </c>
      <c r="B219" s="3">
        <v>5</v>
      </c>
      <c r="C219" s="3" t="s">
        <v>298</v>
      </c>
      <c r="D219" s="3">
        <v>12</v>
      </c>
      <c r="E219" s="3" t="s">
        <v>43</v>
      </c>
      <c r="F219" s="3" t="s">
        <v>317</v>
      </c>
      <c r="G219" s="3" t="s">
        <v>318</v>
      </c>
      <c r="H219" s="3">
        <v>1996</v>
      </c>
      <c r="I219" s="11">
        <v>0.71299999999999997</v>
      </c>
      <c r="J219" s="11">
        <v>0.69399999999999995</v>
      </c>
      <c r="K219" s="14"/>
      <c r="L219" s="13">
        <v>1</v>
      </c>
      <c r="M219" s="14"/>
      <c r="N219" s="17"/>
      <c r="O219" s="16">
        <v>1</v>
      </c>
      <c r="P219" s="17"/>
      <c r="Q219" s="20"/>
      <c r="R219" s="19">
        <v>1</v>
      </c>
      <c r="S219" s="20"/>
      <c r="T219" s="3">
        <f t="shared" si="49"/>
        <v>0</v>
      </c>
      <c r="U219" s="3">
        <f t="shared" si="49"/>
        <v>3</v>
      </c>
      <c r="V219" s="3">
        <f t="shared" si="49"/>
        <v>0</v>
      </c>
      <c r="W219" s="13">
        <v>1</v>
      </c>
      <c r="X219" s="13"/>
      <c r="Y219" s="13"/>
      <c r="Z219" s="16"/>
      <c r="AA219" s="16">
        <v>1</v>
      </c>
      <c r="AB219" s="16"/>
      <c r="AC219" s="19">
        <v>1</v>
      </c>
      <c r="AD219" s="19"/>
      <c r="AE219" s="19"/>
      <c r="AF219" s="13">
        <v>1</v>
      </c>
      <c r="AG219" s="13"/>
      <c r="AH219" s="13"/>
      <c r="AI219" s="31"/>
      <c r="AJ219" s="31">
        <v>1</v>
      </c>
      <c r="AK219" s="31"/>
      <c r="AL219" s="19"/>
      <c r="AM219" s="19">
        <v>1</v>
      </c>
      <c r="AN219" s="19"/>
      <c r="AO219" s="32">
        <v>1</v>
      </c>
      <c r="AP219" s="32"/>
      <c r="AQ219" s="32"/>
      <c r="AR219" s="33">
        <v>1</v>
      </c>
      <c r="AS219" s="33"/>
      <c r="AT219" s="33"/>
      <c r="AU219" s="19">
        <v>1</v>
      </c>
      <c r="AV219" s="19"/>
      <c r="AW219" s="19"/>
      <c r="AX219" s="34">
        <f t="shared" si="42"/>
        <v>6</v>
      </c>
      <c r="AY219" s="34">
        <f t="shared" si="43"/>
        <v>3</v>
      </c>
      <c r="AZ219" s="34">
        <f t="shared" si="44"/>
        <v>0</v>
      </c>
      <c r="BA219" s="36">
        <f t="shared" si="45"/>
        <v>0.66666666666666663</v>
      </c>
      <c r="BB219" s="77">
        <f>VLOOKUP(C219&amp;TEXT(D219,"00"),'House ridership'!$A$3:$M$438,13,0)</f>
        <v>101555</v>
      </c>
      <c r="BC219" s="77">
        <f>VLOOKUP($C219&amp;TEXT($D219,"00"),'House ridership'!$A$3:$M$438,3,0)</f>
        <v>1</v>
      </c>
      <c r="BD219" s="57">
        <v>1026</v>
      </c>
      <c r="BE219" s="57" t="s">
        <v>953</v>
      </c>
      <c r="BF219" s="57" t="s">
        <v>1390</v>
      </c>
      <c r="BG219" s="3"/>
      <c r="BH219" s="3"/>
      <c r="BI219" s="34"/>
      <c r="BJ219" s="3"/>
      <c r="BK219" s="76">
        <v>1</v>
      </c>
      <c r="BL219" s="76"/>
    </row>
    <row r="220" spans="1:64" ht="14" customHeight="1" x14ac:dyDescent="0.15">
      <c r="A220" s="3">
        <v>1</v>
      </c>
      <c r="B220" s="3">
        <v>6</v>
      </c>
      <c r="C220" s="3" t="s">
        <v>399</v>
      </c>
      <c r="D220" s="3">
        <v>4</v>
      </c>
      <c r="E220" s="3" t="s">
        <v>43</v>
      </c>
      <c r="F220" s="3" t="s">
        <v>652</v>
      </c>
      <c r="G220" s="3" t="s">
        <v>10</v>
      </c>
      <c r="H220" s="3">
        <v>2014</v>
      </c>
      <c r="I220" s="11">
        <v>0.56499999999999995</v>
      </c>
      <c r="J220" s="11">
        <v>0.61599999999999999</v>
      </c>
      <c r="K220" s="28"/>
      <c r="L220" s="29"/>
      <c r="M220" s="29"/>
      <c r="N220" s="29"/>
      <c r="O220" s="28"/>
      <c r="P220" s="29"/>
      <c r="Q220" s="29"/>
      <c r="R220" s="28"/>
      <c r="S220" s="29"/>
      <c r="T220" s="28"/>
      <c r="U220" s="3"/>
      <c r="V220" s="3"/>
      <c r="W220" s="13">
        <v>1</v>
      </c>
      <c r="X220" s="13"/>
      <c r="Y220" s="13"/>
      <c r="Z220" s="16">
        <v>1</v>
      </c>
      <c r="AA220" s="16"/>
      <c r="AB220" s="16"/>
      <c r="AC220" s="19">
        <v>1</v>
      </c>
      <c r="AD220" s="19"/>
      <c r="AE220" s="19"/>
      <c r="AF220" s="13">
        <v>1</v>
      </c>
      <c r="AG220" s="13"/>
      <c r="AH220" s="13"/>
      <c r="AI220" s="31"/>
      <c r="AJ220" s="31">
        <v>1</v>
      </c>
      <c r="AK220" s="31"/>
      <c r="AL220" s="19">
        <v>1</v>
      </c>
      <c r="AM220" s="19"/>
      <c r="AN220" s="19"/>
      <c r="AO220" s="32">
        <v>1</v>
      </c>
      <c r="AP220" s="32"/>
      <c r="AQ220" s="32"/>
      <c r="AR220" s="33"/>
      <c r="AS220" s="33">
        <v>1</v>
      </c>
      <c r="AT220" s="33"/>
      <c r="AU220" s="19"/>
      <c r="AV220" s="19">
        <v>1</v>
      </c>
      <c r="AW220" s="19"/>
      <c r="AX220" s="34">
        <f t="shared" si="42"/>
        <v>6</v>
      </c>
      <c r="AY220" s="34">
        <f t="shared" si="43"/>
        <v>3</v>
      </c>
      <c r="AZ220" s="34">
        <f t="shared" si="44"/>
        <v>0</v>
      </c>
      <c r="BA220" s="36">
        <f t="shared" si="45"/>
        <v>0.66666666666666663</v>
      </c>
      <c r="BB220" s="77">
        <f>VLOOKUP(C220&amp;TEXT(D220,"00"),'House ridership'!$A$3:$M$438,13,0)</f>
        <v>12469</v>
      </c>
      <c r="BC220" s="77">
        <f>VLOOKUP($C220&amp;TEXT($D220,"00"),'House ridership'!$A$3:$M$438,3,0)</f>
        <v>1</v>
      </c>
      <c r="BD220" s="57">
        <v>117</v>
      </c>
      <c r="BE220" s="57" t="s">
        <v>951</v>
      </c>
      <c r="BF220" s="57" t="s">
        <v>1219</v>
      </c>
      <c r="BG220" s="3"/>
      <c r="BH220" s="3"/>
      <c r="BI220" s="34"/>
      <c r="BJ220" s="3"/>
      <c r="BK220" s="76">
        <v>1</v>
      </c>
      <c r="BL220" s="76"/>
    </row>
    <row r="221" spans="1:64" ht="14" customHeight="1" x14ac:dyDescent="0.15">
      <c r="A221" s="3">
        <v>1</v>
      </c>
      <c r="B221" s="3">
        <v>6</v>
      </c>
      <c r="C221" s="3" t="s">
        <v>427</v>
      </c>
      <c r="D221" s="3">
        <v>6</v>
      </c>
      <c r="E221" s="3" t="s">
        <v>43</v>
      </c>
      <c r="F221" s="3" t="s">
        <v>220</v>
      </c>
      <c r="G221" s="3" t="s">
        <v>314</v>
      </c>
      <c r="H221" s="3">
        <v>2000</v>
      </c>
      <c r="I221" s="11">
        <v>0.66600000000000004</v>
      </c>
      <c r="J221" s="11">
        <v>0.68</v>
      </c>
      <c r="K221" s="14"/>
      <c r="L221" s="13">
        <v>1</v>
      </c>
      <c r="M221" s="14"/>
      <c r="N221" s="17"/>
      <c r="O221" s="16">
        <v>1</v>
      </c>
      <c r="P221" s="17"/>
      <c r="Q221" s="20"/>
      <c r="R221" s="19">
        <v>1</v>
      </c>
      <c r="S221" s="20"/>
      <c r="T221" s="3">
        <f t="shared" ref="T221:T234" si="50">K221+N221+Q221</f>
        <v>0</v>
      </c>
      <c r="U221" s="3">
        <f t="shared" ref="U221:U234" si="51">L221+O221+R221</f>
        <v>3</v>
      </c>
      <c r="V221" s="3">
        <f t="shared" ref="V221:V234" si="52">M221+P221+S221</f>
        <v>0</v>
      </c>
      <c r="W221" s="13"/>
      <c r="X221" s="13">
        <v>1</v>
      </c>
      <c r="Y221" s="13"/>
      <c r="Z221" s="16">
        <v>1</v>
      </c>
      <c r="AA221" s="16"/>
      <c r="AB221" s="16"/>
      <c r="AC221" s="19">
        <v>1</v>
      </c>
      <c r="AD221" s="19"/>
      <c r="AE221" s="19"/>
      <c r="AF221" s="13">
        <v>1</v>
      </c>
      <c r="AG221" s="13"/>
      <c r="AH221" s="13"/>
      <c r="AI221" s="31"/>
      <c r="AJ221" s="31">
        <v>1</v>
      </c>
      <c r="AK221" s="31"/>
      <c r="AL221" s="19"/>
      <c r="AM221" s="19">
        <v>1</v>
      </c>
      <c r="AN221" s="19"/>
      <c r="AO221" s="32">
        <v>1</v>
      </c>
      <c r="AP221" s="32"/>
      <c r="AQ221" s="32"/>
      <c r="AR221" s="33">
        <v>1</v>
      </c>
      <c r="AS221" s="33"/>
      <c r="AT221" s="33"/>
      <c r="AU221" s="19">
        <v>1</v>
      </c>
      <c r="AV221" s="19"/>
      <c r="AW221" s="19"/>
      <c r="AX221" s="34">
        <f t="shared" si="42"/>
        <v>6</v>
      </c>
      <c r="AY221" s="34">
        <f t="shared" si="43"/>
        <v>3</v>
      </c>
      <c r="AZ221" s="34">
        <f t="shared" si="44"/>
        <v>0</v>
      </c>
      <c r="BA221" s="36">
        <f t="shared" si="45"/>
        <v>0.66666666666666663</v>
      </c>
      <c r="BB221" s="77">
        <f>VLOOKUP(C221&amp;TEXT(D221,"00"),'House ridership'!$A$3:$M$438,13,0)</f>
        <v>11675</v>
      </c>
      <c r="BC221" s="77">
        <f>VLOOKUP($C221&amp;TEXT($D221,"00"),'House ridership'!$A$3:$M$438,3,0)</f>
        <v>1</v>
      </c>
      <c r="BD221" s="57">
        <v>1135</v>
      </c>
      <c r="BE221" s="57" t="s">
        <v>953</v>
      </c>
      <c r="BF221" s="57" t="s">
        <v>1243</v>
      </c>
      <c r="BG221" s="3"/>
      <c r="BH221" s="3"/>
      <c r="BI221" s="63" t="s">
        <v>939</v>
      </c>
      <c r="BJ221" s="3"/>
      <c r="BK221" s="76">
        <v>1</v>
      </c>
      <c r="BL221" s="76"/>
    </row>
    <row r="222" spans="1:64" ht="14" customHeight="1" x14ac:dyDescent="0.15">
      <c r="A222" s="3">
        <v>1</v>
      </c>
      <c r="B222" s="3">
        <v>6</v>
      </c>
      <c r="C222" s="3" t="s">
        <v>443</v>
      </c>
      <c r="D222" s="3">
        <v>7</v>
      </c>
      <c r="E222" s="3" t="s">
        <v>43</v>
      </c>
      <c r="F222" s="3" t="s">
        <v>450</v>
      </c>
      <c r="G222" s="3" t="s">
        <v>157</v>
      </c>
      <c r="H222" s="3">
        <v>2010</v>
      </c>
      <c r="I222" s="11">
        <v>0.54600000000000004</v>
      </c>
      <c r="J222" s="11">
        <v>0.64</v>
      </c>
      <c r="K222" s="14"/>
      <c r="L222" s="13">
        <v>1</v>
      </c>
      <c r="M222" s="14"/>
      <c r="N222" s="16">
        <v>1</v>
      </c>
      <c r="O222" s="17"/>
      <c r="P222" s="17"/>
      <c r="Q222" s="20"/>
      <c r="R222" s="19">
        <v>1</v>
      </c>
      <c r="S222" s="20"/>
      <c r="T222" s="3">
        <f t="shared" si="50"/>
        <v>1</v>
      </c>
      <c r="U222" s="3">
        <f t="shared" si="51"/>
        <v>2</v>
      </c>
      <c r="V222" s="3">
        <f t="shared" si="52"/>
        <v>0</v>
      </c>
      <c r="W222" s="13">
        <v>1</v>
      </c>
      <c r="X222" s="13"/>
      <c r="Y222" s="13"/>
      <c r="Z222" s="16">
        <v>1</v>
      </c>
      <c r="AA222" s="16"/>
      <c r="AB222" s="16"/>
      <c r="AC222" s="19">
        <v>1</v>
      </c>
      <c r="AD222" s="19"/>
      <c r="AE222" s="19"/>
      <c r="AF222" s="13">
        <v>1</v>
      </c>
      <c r="AG222" s="13"/>
      <c r="AH222" s="13"/>
      <c r="AI222" s="31"/>
      <c r="AJ222" s="31">
        <v>1</v>
      </c>
      <c r="AK222" s="31"/>
      <c r="AL222" s="19"/>
      <c r="AM222" s="19">
        <v>1</v>
      </c>
      <c r="AN222" s="19"/>
      <c r="AO222" s="32"/>
      <c r="AP222" s="32">
        <v>1</v>
      </c>
      <c r="AQ222" s="32"/>
      <c r="AR222" s="33">
        <v>1</v>
      </c>
      <c r="AS222" s="33"/>
      <c r="AT222" s="33"/>
      <c r="AU222" s="19">
        <v>1</v>
      </c>
      <c r="AV222" s="19"/>
      <c r="AW222" s="19"/>
      <c r="AX222" s="34">
        <f t="shared" si="42"/>
        <v>6</v>
      </c>
      <c r="AY222" s="34">
        <f t="shared" si="43"/>
        <v>3</v>
      </c>
      <c r="AZ222" s="34">
        <f t="shared" si="44"/>
        <v>0</v>
      </c>
      <c r="BA222" s="36">
        <f t="shared" si="45"/>
        <v>0.66666666666666663</v>
      </c>
      <c r="BB222" s="77">
        <f>VLOOKUP(C222&amp;TEXT(D222,"00"),'House ridership'!$A$3:$M$438,13,0)</f>
        <v>0</v>
      </c>
      <c r="BC222" s="77">
        <f>VLOOKUP($C222&amp;TEXT($D222,"00"),'House ridership'!$A$3:$M$438,3,0)</f>
        <v>0</v>
      </c>
      <c r="BD222" s="57">
        <v>2446</v>
      </c>
      <c r="BE222" s="57" t="s">
        <v>967</v>
      </c>
      <c r="BF222" s="57" t="s">
        <v>1322</v>
      </c>
      <c r="BG222" s="3"/>
      <c r="BH222" s="3"/>
      <c r="BI222" s="34"/>
      <c r="BJ222" s="3"/>
      <c r="BK222" s="76">
        <v>1</v>
      </c>
      <c r="BL222" s="76"/>
    </row>
    <row r="223" spans="1:64" ht="14" customHeight="1" x14ac:dyDescent="0.15">
      <c r="A223" s="3">
        <v>1</v>
      </c>
      <c r="B223" s="3">
        <v>8</v>
      </c>
      <c r="C223" s="3" t="s">
        <v>516</v>
      </c>
      <c r="D223" s="3">
        <v>21</v>
      </c>
      <c r="E223" s="3" t="s">
        <v>43</v>
      </c>
      <c r="F223" s="3" t="s">
        <v>528</v>
      </c>
      <c r="G223" s="3" t="s">
        <v>92</v>
      </c>
      <c r="H223" s="3">
        <v>2012</v>
      </c>
      <c r="I223" s="11">
        <v>0.58499999999999996</v>
      </c>
      <c r="J223" s="11">
        <v>0.56699999999999995</v>
      </c>
      <c r="K223" s="13">
        <v>1</v>
      </c>
      <c r="L223" s="14"/>
      <c r="M223" s="14"/>
      <c r="N223" s="16">
        <v>1</v>
      </c>
      <c r="O223" s="17"/>
      <c r="P223" s="17"/>
      <c r="Q223" s="20"/>
      <c r="R223" s="19">
        <v>1</v>
      </c>
      <c r="S223" s="20"/>
      <c r="T223" s="3">
        <f t="shared" si="50"/>
        <v>2</v>
      </c>
      <c r="U223" s="3">
        <f t="shared" si="51"/>
        <v>1</v>
      </c>
      <c r="V223" s="3">
        <f t="shared" si="52"/>
        <v>0</v>
      </c>
      <c r="W223" s="13"/>
      <c r="X223" s="13">
        <v>1</v>
      </c>
      <c r="Y223" s="13"/>
      <c r="Z223" s="16">
        <v>1</v>
      </c>
      <c r="AA223" s="16"/>
      <c r="AB223" s="16"/>
      <c r="AC223" s="19">
        <v>1</v>
      </c>
      <c r="AD223" s="19"/>
      <c r="AE223" s="19"/>
      <c r="AF223" s="13">
        <v>1</v>
      </c>
      <c r="AG223" s="13"/>
      <c r="AH223" s="13"/>
      <c r="AI223" s="31"/>
      <c r="AJ223" s="31">
        <v>1</v>
      </c>
      <c r="AK223" s="31"/>
      <c r="AL223" s="19"/>
      <c r="AM223" s="19">
        <v>1</v>
      </c>
      <c r="AN223" s="19"/>
      <c r="AO223" s="32">
        <v>1</v>
      </c>
      <c r="AP223" s="32"/>
      <c r="AQ223" s="32"/>
      <c r="AR223" s="33">
        <v>1</v>
      </c>
      <c r="AS223" s="33"/>
      <c r="AT223" s="33"/>
      <c r="AU223" s="19">
        <v>1</v>
      </c>
      <c r="AV223" s="19"/>
      <c r="AW223" s="19"/>
      <c r="AX223" s="34">
        <f t="shared" si="42"/>
        <v>6</v>
      </c>
      <c r="AY223" s="34">
        <f t="shared" si="43"/>
        <v>3</v>
      </c>
      <c r="AZ223" s="34">
        <f t="shared" si="44"/>
        <v>0</v>
      </c>
      <c r="BA223" s="36">
        <f t="shared" si="45"/>
        <v>0.66666666666666663</v>
      </c>
      <c r="BB223" s="77">
        <f>VLOOKUP(C223&amp;TEXT(D223,"00"),'House ridership'!$A$3:$M$438,13,0)</f>
        <v>268838</v>
      </c>
      <c r="BC223" s="77">
        <f>VLOOKUP($C223&amp;TEXT($D223,"00"),'House ridership'!$A$3:$M$438,3,0)</f>
        <v>3</v>
      </c>
      <c r="BD223" s="57">
        <v>1728</v>
      </c>
      <c r="BE223" s="57" t="s">
        <v>953</v>
      </c>
      <c r="BF223" s="57" t="s">
        <v>1060</v>
      </c>
      <c r="BG223" s="3" t="s">
        <v>999</v>
      </c>
      <c r="BH223" s="3" t="s">
        <v>961</v>
      </c>
      <c r="BI223" s="34"/>
      <c r="BJ223" s="3"/>
      <c r="BK223" s="76">
        <v>1</v>
      </c>
      <c r="BL223" s="76"/>
    </row>
    <row r="224" spans="1:64" ht="14" customHeight="1" x14ac:dyDescent="0.15">
      <c r="A224" s="3">
        <v>1</v>
      </c>
      <c r="B224" s="3">
        <v>1</v>
      </c>
      <c r="C224" s="3" t="s">
        <v>42</v>
      </c>
      <c r="D224" s="3">
        <v>27</v>
      </c>
      <c r="E224" s="3" t="s">
        <v>43</v>
      </c>
      <c r="F224" s="3" t="s">
        <v>44</v>
      </c>
      <c r="G224" s="3" t="s">
        <v>45</v>
      </c>
      <c r="H224" s="3">
        <v>2012</v>
      </c>
      <c r="I224" s="11">
        <v>0.71699999999999997</v>
      </c>
      <c r="J224" s="11">
        <v>0.67200000000000004</v>
      </c>
      <c r="K224" s="14"/>
      <c r="L224" s="13">
        <v>1</v>
      </c>
      <c r="M224" s="14"/>
      <c r="N224" s="17"/>
      <c r="O224" s="16">
        <v>1</v>
      </c>
      <c r="P224" s="17"/>
      <c r="Q224" s="20"/>
      <c r="R224" s="19">
        <v>1</v>
      </c>
      <c r="S224" s="20"/>
      <c r="T224" s="3">
        <f t="shared" si="50"/>
        <v>0</v>
      </c>
      <c r="U224" s="3">
        <f t="shared" si="51"/>
        <v>3</v>
      </c>
      <c r="V224" s="3">
        <f t="shared" si="52"/>
        <v>0</v>
      </c>
      <c r="W224" s="13">
        <v>1</v>
      </c>
      <c r="X224" s="13"/>
      <c r="Y224" s="13"/>
      <c r="Z224" s="16">
        <v>1</v>
      </c>
      <c r="AA224" s="16"/>
      <c r="AB224" s="16"/>
      <c r="AC224" s="19">
        <v>1</v>
      </c>
      <c r="AD224" s="19"/>
      <c r="AE224" s="19"/>
      <c r="AF224" s="13">
        <v>1</v>
      </c>
      <c r="AG224" s="13"/>
      <c r="AH224" s="13"/>
      <c r="AI224" s="31"/>
      <c r="AJ224" s="31">
        <v>1</v>
      </c>
      <c r="AK224" s="31"/>
      <c r="AL224" s="19"/>
      <c r="AM224" s="19">
        <v>1</v>
      </c>
      <c r="AN224" s="19"/>
      <c r="AO224" s="32"/>
      <c r="AP224" s="32">
        <v>1</v>
      </c>
      <c r="AQ224" s="32"/>
      <c r="AR224" s="33"/>
      <c r="AS224" s="33">
        <v>1</v>
      </c>
      <c r="AT224" s="33"/>
      <c r="AU224" s="19">
        <v>1</v>
      </c>
      <c r="AV224" s="19"/>
      <c r="AW224" s="19"/>
      <c r="AX224" s="34">
        <f t="shared" si="42"/>
        <v>5</v>
      </c>
      <c r="AY224" s="34">
        <f t="shared" si="43"/>
        <v>4</v>
      </c>
      <c r="AZ224" s="34">
        <f t="shared" si="44"/>
        <v>0</v>
      </c>
      <c r="BA224" s="36">
        <f t="shared" si="45"/>
        <v>0.55555555555555558</v>
      </c>
      <c r="BB224" s="77">
        <f>VLOOKUP(C224&amp;TEXT(D224,"00"),'House ridership'!$A$3:$M$438,13,0)</f>
        <v>0</v>
      </c>
      <c r="BC224" s="77">
        <f>VLOOKUP($C224&amp;TEXT($D224,"00"),'House ridership'!$A$3:$M$438,3,0)</f>
        <v>0</v>
      </c>
      <c r="BD224" s="57">
        <v>1117</v>
      </c>
      <c r="BE224" s="57" t="s">
        <v>953</v>
      </c>
      <c r="BF224" s="57" t="s">
        <v>1315</v>
      </c>
      <c r="BG224" s="3"/>
      <c r="BH224" s="3"/>
      <c r="BI224" s="34"/>
      <c r="BJ224" s="3"/>
      <c r="BK224" s="76">
        <v>1</v>
      </c>
      <c r="BL224" s="76"/>
    </row>
    <row r="225" spans="1:64" ht="14" customHeight="1" x14ac:dyDescent="0.15">
      <c r="A225" s="3">
        <v>1</v>
      </c>
      <c r="B225" s="3">
        <v>3</v>
      </c>
      <c r="C225" s="3" t="s">
        <v>172</v>
      </c>
      <c r="D225" s="3">
        <v>15</v>
      </c>
      <c r="E225" s="3" t="s">
        <v>43</v>
      </c>
      <c r="F225" s="3" t="s">
        <v>187</v>
      </c>
      <c r="G225" s="3" t="s">
        <v>188</v>
      </c>
      <c r="H225" s="3">
        <v>2010</v>
      </c>
      <c r="I225" s="11">
        <v>0.60299999999999998</v>
      </c>
      <c r="J225" s="11">
        <v>0.57499999999999996</v>
      </c>
      <c r="K225" s="14"/>
      <c r="L225" s="13">
        <v>1</v>
      </c>
      <c r="M225" s="14"/>
      <c r="N225" s="16">
        <v>1</v>
      </c>
      <c r="O225" s="17"/>
      <c r="P225" s="17"/>
      <c r="Q225" s="20"/>
      <c r="R225" s="19">
        <v>1</v>
      </c>
      <c r="S225" s="20"/>
      <c r="T225" s="3">
        <f t="shared" si="50"/>
        <v>1</v>
      </c>
      <c r="U225" s="3">
        <f t="shared" si="51"/>
        <v>2</v>
      </c>
      <c r="V225" s="3">
        <f t="shared" si="52"/>
        <v>0</v>
      </c>
      <c r="W225" s="13"/>
      <c r="X225" s="13">
        <v>1</v>
      </c>
      <c r="Y225" s="13"/>
      <c r="Z225" s="16">
        <v>1</v>
      </c>
      <c r="AA225" s="16"/>
      <c r="AB225" s="16"/>
      <c r="AC225" s="19"/>
      <c r="AD225" s="19">
        <v>1</v>
      </c>
      <c r="AE225" s="19"/>
      <c r="AF225" s="13"/>
      <c r="AG225" s="13">
        <v>1</v>
      </c>
      <c r="AH225" s="13"/>
      <c r="AI225" s="31"/>
      <c r="AJ225" s="31">
        <v>1</v>
      </c>
      <c r="AK225" s="31"/>
      <c r="AL225" s="19">
        <v>1</v>
      </c>
      <c r="AM225" s="19"/>
      <c r="AN225" s="19"/>
      <c r="AO225" s="32">
        <v>1</v>
      </c>
      <c r="AP225" s="32"/>
      <c r="AQ225" s="32"/>
      <c r="AR225" s="33">
        <v>1</v>
      </c>
      <c r="AS225" s="33"/>
      <c r="AT225" s="33"/>
      <c r="AU225" s="19">
        <v>1</v>
      </c>
      <c r="AV225" s="19"/>
      <c r="AW225" s="19"/>
      <c r="AX225" s="34">
        <f t="shared" si="42"/>
        <v>5</v>
      </c>
      <c r="AY225" s="34">
        <f t="shared" si="43"/>
        <v>4</v>
      </c>
      <c r="AZ225" s="34">
        <f t="shared" si="44"/>
        <v>0</v>
      </c>
      <c r="BA225" s="36">
        <f t="shared" si="45"/>
        <v>0.55555555555555558</v>
      </c>
      <c r="BB225" s="77">
        <f>VLOOKUP(C225&amp;TEXT(D225,"00"),'House ridership'!$A$3:$M$438,13,0)</f>
        <v>20475</v>
      </c>
      <c r="BC225" s="77">
        <f>VLOOKUP($C225&amp;TEXT($D225,"00"),'House ridership'!$A$3:$M$438,3,0)</f>
        <v>2</v>
      </c>
      <c r="BD225" s="57">
        <v>436</v>
      </c>
      <c r="BE225" s="57" t="s">
        <v>951</v>
      </c>
      <c r="BF225" s="57" t="s">
        <v>1120</v>
      </c>
      <c r="BG225" s="3"/>
      <c r="BH225" s="3"/>
      <c r="BI225" s="34"/>
      <c r="BJ225" s="3"/>
      <c r="BK225" s="76">
        <v>1</v>
      </c>
      <c r="BL225" s="76"/>
    </row>
    <row r="226" spans="1:64" ht="14" customHeight="1" x14ac:dyDescent="0.15">
      <c r="A226" s="3">
        <v>1</v>
      </c>
      <c r="B226" s="3">
        <v>5</v>
      </c>
      <c r="C226" s="3" t="s">
        <v>298</v>
      </c>
      <c r="D226" s="3">
        <v>31</v>
      </c>
      <c r="E226" s="3" t="s">
        <v>43</v>
      </c>
      <c r="F226" s="3" t="s">
        <v>324</v>
      </c>
      <c r="G226" s="3" t="s">
        <v>10</v>
      </c>
      <c r="H226" s="3">
        <v>2002</v>
      </c>
      <c r="I226" s="11">
        <v>0.64100000000000001</v>
      </c>
      <c r="J226" s="11">
        <v>0.58399999999999996</v>
      </c>
      <c r="K226" s="14"/>
      <c r="L226" s="13">
        <v>1</v>
      </c>
      <c r="M226" s="14"/>
      <c r="N226" s="17"/>
      <c r="O226" s="16">
        <v>1</v>
      </c>
      <c r="P226" s="17"/>
      <c r="Q226" s="20"/>
      <c r="R226" s="19">
        <v>1</v>
      </c>
      <c r="S226" s="20"/>
      <c r="T226" s="3">
        <f t="shared" si="50"/>
        <v>0</v>
      </c>
      <c r="U226" s="3">
        <f t="shared" si="51"/>
        <v>3</v>
      </c>
      <c r="V226" s="3">
        <f t="shared" si="52"/>
        <v>0</v>
      </c>
      <c r="W226" s="13"/>
      <c r="X226" s="13">
        <v>1</v>
      </c>
      <c r="Y226" s="13"/>
      <c r="Z226" s="16"/>
      <c r="AA226" s="16">
        <v>1</v>
      </c>
      <c r="AB226" s="16"/>
      <c r="AC226" s="19">
        <v>1</v>
      </c>
      <c r="AD226" s="19"/>
      <c r="AE226" s="19"/>
      <c r="AF226" s="13">
        <v>1</v>
      </c>
      <c r="AG226" s="13"/>
      <c r="AH226" s="13"/>
      <c r="AI226" s="31"/>
      <c r="AJ226" s="31">
        <v>1</v>
      </c>
      <c r="AK226" s="31"/>
      <c r="AL226" s="19"/>
      <c r="AM226" s="19">
        <v>1</v>
      </c>
      <c r="AN226" s="19"/>
      <c r="AO226" s="32">
        <v>1</v>
      </c>
      <c r="AP226" s="32"/>
      <c r="AQ226" s="32"/>
      <c r="AR226" s="33">
        <v>1</v>
      </c>
      <c r="AS226" s="33"/>
      <c r="AT226" s="33"/>
      <c r="AU226" s="19">
        <v>1</v>
      </c>
      <c r="AV226" s="19"/>
      <c r="AW226" s="19"/>
      <c r="AX226" s="34">
        <f t="shared" si="42"/>
        <v>5</v>
      </c>
      <c r="AY226" s="34">
        <f t="shared" si="43"/>
        <v>4</v>
      </c>
      <c r="AZ226" s="34">
        <f t="shared" si="44"/>
        <v>0</v>
      </c>
      <c r="BA226" s="36">
        <f t="shared" si="45"/>
        <v>0.55555555555555558</v>
      </c>
      <c r="BB226" s="77">
        <f>VLOOKUP(C226&amp;TEXT(D226,"00"),'House ridership'!$A$3:$M$438,13,0)</f>
        <v>20972</v>
      </c>
      <c r="BC226" s="77">
        <f>VLOOKUP($C226&amp;TEXT($D226,"00"),'House ridership'!$A$3:$M$438,3,0)</f>
        <v>2</v>
      </c>
      <c r="BD226" s="57">
        <v>2110</v>
      </c>
      <c r="BE226" s="57" t="s">
        <v>967</v>
      </c>
      <c r="BF226" s="57" t="s">
        <v>1409</v>
      </c>
      <c r="BG226" s="3"/>
      <c r="BH226" s="3"/>
      <c r="BI226" s="34"/>
      <c r="BJ226" s="3"/>
      <c r="BK226" s="76">
        <v>1</v>
      </c>
      <c r="BL226" s="76"/>
    </row>
    <row r="227" spans="1:64" ht="14" customHeight="1" x14ac:dyDescent="0.15">
      <c r="A227" s="3">
        <v>1</v>
      </c>
      <c r="B227" s="3">
        <v>6</v>
      </c>
      <c r="C227" s="3" t="s">
        <v>353</v>
      </c>
      <c r="D227" s="3">
        <v>6</v>
      </c>
      <c r="E227" s="3" t="s">
        <v>43</v>
      </c>
      <c r="F227" s="3" t="s">
        <v>354</v>
      </c>
      <c r="G227" s="3" t="s">
        <v>50</v>
      </c>
      <c r="H227" s="3">
        <v>2006</v>
      </c>
      <c r="I227" s="11">
        <v>0.67200000000000004</v>
      </c>
      <c r="J227" s="11">
        <v>0.59199999999999997</v>
      </c>
      <c r="K227" s="14"/>
      <c r="L227" s="13">
        <v>1</v>
      </c>
      <c r="M227" s="14"/>
      <c r="N227" s="17"/>
      <c r="O227" s="16">
        <v>1</v>
      </c>
      <c r="P227" s="17"/>
      <c r="Q227" s="20"/>
      <c r="R227" s="19">
        <v>1</v>
      </c>
      <c r="S227" s="20"/>
      <c r="T227" s="3">
        <f t="shared" si="50"/>
        <v>0</v>
      </c>
      <c r="U227" s="3">
        <f t="shared" si="51"/>
        <v>3</v>
      </c>
      <c r="V227" s="3">
        <f t="shared" si="52"/>
        <v>0</v>
      </c>
      <c r="W227" s="13"/>
      <c r="X227" s="13">
        <v>1</v>
      </c>
      <c r="Y227" s="13"/>
      <c r="Z227" s="16">
        <v>1</v>
      </c>
      <c r="AA227" s="16"/>
      <c r="AB227" s="16"/>
      <c r="AC227" s="19">
        <v>1</v>
      </c>
      <c r="AD227" s="19"/>
      <c r="AE227" s="19"/>
      <c r="AF227" s="13">
        <v>1</v>
      </c>
      <c r="AG227" s="13"/>
      <c r="AH227" s="13"/>
      <c r="AI227" s="31"/>
      <c r="AJ227" s="31">
        <v>1</v>
      </c>
      <c r="AK227" s="31"/>
      <c r="AL227" s="19"/>
      <c r="AM227" s="19">
        <v>1</v>
      </c>
      <c r="AN227" s="19"/>
      <c r="AO227" s="32"/>
      <c r="AP227" s="32">
        <v>1</v>
      </c>
      <c r="AQ227" s="32"/>
      <c r="AR227" s="33">
        <v>1</v>
      </c>
      <c r="AS227" s="33"/>
      <c r="AT227" s="33"/>
      <c r="AU227" s="19">
        <v>1</v>
      </c>
      <c r="AV227" s="19"/>
      <c r="AW227" s="19"/>
      <c r="AX227" s="34">
        <f t="shared" si="42"/>
        <v>5</v>
      </c>
      <c r="AY227" s="34">
        <f t="shared" si="43"/>
        <v>4</v>
      </c>
      <c r="AZ227" s="34">
        <f t="shared" si="44"/>
        <v>0</v>
      </c>
      <c r="BA227" s="36">
        <f t="shared" si="45"/>
        <v>0.55555555555555558</v>
      </c>
      <c r="BB227" s="77">
        <f>VLOOKUP(C227&amp;TEXT(D227,"00"),'House ridership'!$A$3:$M$438,13,0)</f>
        <v>46439</v>
      </c>
      <c r="BC227" s="77">
        <f>VLOOKUP($C227&amp;TEXT($D227,"00"),'House ridership'!$A$3:$M$438,3,0)</f>
        <v>1</v>
      </c>
      <c r="BD227" s="57">
        <v>2246</v>
      </c>
      <c r="BE227" s="57" t="s">
        <v>967</v>
      </c>
      <c r="BF227" s="57" t="s">
        <v>1160</v>
      </c>
      <c r="BG227" s="3"/>
      <c r="BH227" s="3"/>
      <c r="BI227" s="34"/>
      <c r="BJ227" s="3"/>
      <c r="BK227" s="76">
        <v>1</v>
      </c>
      <c r="BL227" s="76"/>
    </row>
    <row r="228" spans="1:64" ht="14" customHeight="1" x14ac:dyDescent="0.15">
      <c r="A228" s="3">
        <v>1</v>
      </c>
      <c r="B228" s="3">
        <v>6</v>
      </c>
      <c r="C228" s="3" t="s">
        <v>373</v>
      </c>
      <c r="D228" s="3">
        <v>4</v>
      </c>
      <c r="E228" s="3" t="s">
        <v>43</v>
      </c>
      <c r="F228" s="3" t="s">
        <v>378</v>
      </c>
      <c r="G228" s="3" t="s">
        <v>375</v>
      </c>
      <c r="H228" s="3">
        <v>2010</v>
      </c>
      <c r="I228" s="11">
        <v>0.66900000000000004</v>
      </c>
      <c r="J228" s="11">
        <v>0.64600000000000002</v>
      </c>
      <c r="K228" s="14"/>
      <c r="L228" s="13">
        <v>1</v>
      </c>
      <c r="M228" s="14"/>
      <c r="N228" s="17"/>
      <c r="O228" s="16">
        <v>1</v>
      </c>
      <c r="P228" s="17"/>
      <c r="Q228" s="20"/>
      <c r="R228" s="19">
        <v>1</v>
      </c>
      <c r="S228" s="20"/>
      <c r="T228" s="3">
        <f t="shared" si="50"/>
        <v>0</v>
      </c>
      <c r="U228" s="3">
        <f t="shared" si="51"/>
        <v>3</v>
      </c>
      <c r="V228" s="3">
        <f t="shared" si="52"/>
        <v>0</v>
      </c>
      <c r="W228" s="13"/>
      <c r="X228" s="13">
        <v>1</v>
      </c>
      <c r="Y228" s="13"/>
      <c r="Z228" s="16"/>
      <c r="AA228" s="16">
        <v>1</v>
      </c>
      <c r="AB228" s="16"/>
      <c r="AC228" s="19">
        <v>1</v>
      </c>
      <c r="AD228" s="19"/>
      <c r="AE228" s="19"/>
      <c r="AF228" s="13">
        <v>1</v>
      </c>
      <c r="AG228" s="13"/>
      <c r="AH228" s="13"/>
      <c r="AI228" s="31"/>
      <c r="AJ228" s="31">
        <v>1</v>
      </c>
      <c r="AK228" s="31"/>
      <c r="AL228" s="19"/>
      <c r="AM228" s="19">
        <v>1</v>
      </c>
      <c r="AN228" s="19"/>
      <c r="AO228" s="32">
        <v>1</v>
      </c>
      <c r="AP228" s="32"/>
      <c r="AQ228" s="32"/>
      <c r="AR228" s="33">
        <v>1</v>
      </c>
      <c r="AS228" s="33"/>
      <c r="AT228" s="33"/>
      <c r="AU228" s="19">
        <v>1</v>
      </c>
      <c r="AV228" s="19"/>
      <c r="AW228" s="19"/>
      <c r="AX228" s="34">
        <f t="shared" si="42"/>
        <v>5</v>
      </c>
      <c r="AY228" s="34">
        <f t="shared" si="43"/>
        <v>4</v>
      </c>
      <c r="AZ228" s="34">
        <f t="shared" si="44"/>
        <v>0</v>
      </c>
      <c r="BA228" s="36">
        <f t="shared" si="45"/>
        <v>0.55555555555555558</v>
      </c>
      <c r="BB228" s="77">
        <f>VLOOKUP(C228&amp;TEXT(D228,"00"),'House ridership'!$A$3:$M$438,13,0)</f>
        <v>25519</v>
      </c>
      <c r="BC228" s="77">
        <f>VLOOKUP($C228&amp;TEXT($D228,"00"),'House ridership'!$A$3:$M$438,3,0)</f>
        <v>3</v>
      </c>
      <c r="BD228" s="57">
        <v>2439</v>
      </c>
      <c r="BE228" s="57" t="s">
        <v>967</v>
      </c>
      <c r="BF228" s="57" t="s">
        <v>1176</v>
      </c>
      <c r="BG228" s="3"/>
      <c r="BH228" s="3"/>
      <c r="BI228" s="34"/>
      <c r="BJ228" s="3"/>
      <c r="BK228" s="76">
        <v>1</v>
      </c>
      <c r="BL228" s="76"/>
    </row>
    <row r="229" spans="1:64" ht="14" customHeight="1" x14ac:dyDescent="0.15">
      <c r="A229" s="3">
        <v>1</v>
      </c>
      <c r="B229" s="3">
        <v>8</v>
      </c>
      <c r="C229" s="3" t="s">
        <v>516</v>
      </c>
      <c r="D229" s="3">
        <v>22</v>
      </c>
      <c r="E229" s="3" t="s">
        <v>43</v>
      </c>
      <c r="F229" s="3" t="s">
        <v>520</v>
      </c>
      <c r="G229" s="3" t="s">
        <v>521</v>
      </c>
      <c r="H229" s="3">
        <v>2002</v>
      </c>
      <c r="I229" s="11">
        <v>0.72299999999999998</v>
      </c>
      <c r="J229" s="11">
        <v>0.67600000000000005</v>
      </c>
      <c r="K229" s="14"/>
      <c r="L229" s="13">
        <v>1</v>
      </c>
      <c r="M229" s="14"/>
      <c r="N229" s="17"/>
      <c r="O229" s="16">
        <v>1</v>
      </c>
      <c r="P229" s="17"/>
      <c r="Q229" s="20"/>
      <c r="R229" s="19">
        <v>1</v>
      </c>
      <c r="S229" s="20"/>
      <c r="T229" s="3">
        <f t="shared" si="50"/>
        <v>0</v>
      </c>
      <c r="U229" s="3">
        <f t="shared" si="51"/>
        <v>3</v>
      </c>
      <c r="V229" s="3">
        <f t="shared" si="52"/>
        <v>0</v>
      </c>
      <c r="W229" s="13"/>
      <c r="X229" s="13">
        <v>1</v>
      </c>
      <c r="Y229" s="13"/>
      <c r="Z229" s="16">
        <v>1</v>
      </c>
      <c r="AA229" s="16"/>
      <c r="AB229" s="16"/>
      <c r="AC229" s="19">
        <v>1</v>
      </c>
      <c r="AD229" s="19"/>
      <c r="AE229" s="19"/>
      <c r="AF229" s="13">
        <v>1</v>
      </c>
      <c r="AG229" s="13"/>
      <c r="AH229" s="13"/>
      <c r="AI229" s="31"/>
      <c r="AJ229" s="31">
        <v>1</v>
      </c>
      <c r="AK229" s="31"/>
      <c r="AL229" s="19"/>
      <c r="AM229" s="19">
        <v>1</v>
      </c>
      <c r="AN229" s="19"/>
      <c r="AO229" s="32"/>
      <c r="AP229" s="32">
        <v>1</v>
      </c>
      <c r="AQ229" s="32"/>
      <c r="AR229" s="33">
        <v>1</v>
      </c>
      <c r="AS229" s="33"/>
      <c r="AT229" s="33"/>
      <c r="AU229" s="19">
        <v>1</v>
      </c>
      <c r="AV229" s="19"/>
      <c r="AW229" s="19"/>
      <c r="AX229" s="34">
        <f t="shared" si="42"/>
        <v>5</v>
      </c>
      <c r="AY229" s="34">
        <f t="shared" si="43"/>
        <v>4</v>
      </c>
      <c r="AZ229" s="34">
        <f t="shared" si="44"/>
        <v>0</v>
      </c>
      <c r="BA229" s="36">
        <f t="shared" si="45"/>
        <v>0.55555555555555558</v>
      </c>
      <c r="BB229" s="77">
        <f>VLOOKUP(C229&amp;TEXT(D229,"00"),'House ridership'!$A$3:$M$438,13,0)</f>
        <v>0</v>
      </c>
      <c r="BC229" s="77">
        <f>VLOOKUP($C229&amp;TEXT($D229,"00"),'House ridership'!$A$3:$M$438,3,0)</f>
        <v>0</v>
      </c>
      <c r="BD229" s="57">
        <v>1013</v>
      </c>
      <c r="BE229" s="57" t="s">
        <v>953</v>
      </c>
      <c r="BF229" s="57" t="s">
        <v>1061</v>
      </c>
      <c r="BG229" s="3" t="s">
        <v>962</v>
      </c>
      <c r="BH229" s="3" t="s">
        <v>961</v>
      </c>
      <c r="BI229" s="34"/>
      <c r="BJ229" s="3"/>
      <c r="BK229" s="76">
        <v>1</v>
      </c>
      <c r="BL229" s="76"/>
    </row>
    <row r="230" spans="1:64" ht="14" customHeight="1" x14ac:dyDescent="0.15">
      <c r="A230" s="3">
        <v>1</v>
      </c>
      <c r="B230" s="3">
        <v>9</v>
      </c>
      <c r="C230" s="3" t="s">
        <v>589</v>
      </c>
      <c r="D230" s="4"/>
      <c r="E230" s="3" t="s">
        <v>43</v>
      </c>
      <c r="F230" s="3" t="s">
        <v>374</v>
      </c>
      <c r="G230" s="3" t="s">
        <v>590</v>
      </c>
      <c r="H230" s="3">
        <v>1973</v>
      </c>
      <c r="I230" s="11">
        <v>0.50900000000000001</v>
      </c>
      <c r="J230" s="11">
        <v>0.503</v>
      </c>
      <c r="K230" s="13">
        <v>1</v>
      </c>
      <c r="L230" s="14"/>
      <c r="M230" s="14"/>
      <c r="N230" s="16">
        <v>1</v>
      </c>
      <c r="O230" s="17"/>
      <c r="P230" s="17"/>
      <c r="Q230" s="20"/>
      <c r="R230" s="19">
        <v>1</v>
      </c>
      <c r="S230" s="20"/>
      <c r="T230" s="3">
        <f t="shared" si="50"/>
        <v>2</v>
      </c>
      <c r="U230" s="3">
        <f t="shared" si="51"/>
        <v>1</v>
      </c>
      <c r="V230" s="3">
        <f t="shared" si="52"/>
        <v>0</v>
      </c>
      <c r="W230" s="13">
        <v>1</v>
      </c>
      <c r="X230" s="13"/>
      <c r="Y230" s="13"/>
      <c r="Z230" s="16">
        <v>1</v>
      </c>
      <c r="AA230" s="16"/>
      <c r="AB230" s="16"/>
      <c r="AC230" s="19">
        <v>1</v>
      </c>
      <c r="AD230" s="19"/>
      <c r="AE230" s="19"/>
      <c r="AF230" s="13">
        <v>1</v>
      </c>
      <c r="AG230" s="13"/>
      <c r="AH230" s="13"/>
      <c r="AI230" s="31"/>
      <c r="AJ230" s="31">
        <v>1</v>
      </c>
      <c r="AK230" s="31"/>
      <c r="AL230" s="19"/>
      <c r="AM230" s="19">
        <v>1</v>
      </c>
      <c r="AN230" s="19"/>
      <c r="AO230" s="32"/>
      <c r="AP230" s="32">
        <v>1</v>
      </c>
      <c r="AQ230" s="32"/>
      <c r="AR230" s="33"/>
      <c r="AS230" s="33">
        <v>1</v>
      </c>
      <c r="AT230" s="33"/>
      <c r="AU230" s="19">
        <v>1</v>
      </c>
      <c r="AV230" s="19"/>
      <c r="AW230" s="19"/>
      <c r="AX230" s="34">
        <f t="shared" si="42"/>
        <v>5</v>
      </c>
      <c r="AY230" s="34">
        <f t="shared" si="43"/>
        <v>4</v>
      </c>
      <c r="AZ230" s="34">
        <f t="shared" si="44"/>
        <v>0</v>
      </c>
      <c r="BA230" s="36">
        <f t="shared" si="45"/>
        <v>0.55555555555555558</v>
      </c>
      <c r="BB230" s="77">
        <f>VLOOKUP(C230&amp;TEXT(D230,"00"),'House ridership'!$A$3:$M$438,13,0)</f>
        <v>0</v>
      </c>
      <c r="BC230" s="77">
        <f>VLOOKUP($C230&amp;TEXT($D230,"00"),'House ridership'!$A$3:$M$438,3,0)</f>
        <v>0</v>
      </c>
      <c r="BD230" s="57">
        <v>2314</v>
      </c>
      <c r="BE230" s="57" t="s">
        <v>967</v>
      </c>
      <c r="BF230" s="57" t="s">
        <v>1019</v>
      </c>
      <c r="BG230" s="3"/>
      <c r="BH230" s="3"/>
      <c r="BI230" s="34"/>
      <c r="BJ230" s="3"/>
      <c r="BK230" s="76">
        <v>1</v>
      </c>
      <c r="BL230" s="76"/>
    </row>
    <row r="231" spans="1:64" ht="14" customHeight="1" x14ac:dyDescent="0.15">
      <c r="A231" s="3">
        <v>1</v>
      </c>
      <c r="B231" s="3">
        <v>9</v>
      </c>
      <c r="C231" s="3" t="s">
        <v>596</v>
      </c>
      <c r="D231" s="3">
        <v>2</v>
      </c>
      <c r="E231" s="3" t="s">
        <v>43</v>
      </c>
      <c r="F231" s="3" t="s">
        <v>597</v>
      </c>
      <c r="G231" s="3" t="s">
        <v>819</v>
      </c>
      <c r="H231" s="3">
        <v>1998</v>
      </c>
      <c r="I231" s="11">
        <v>0.70799999999999996</v>
      </c>
      <c r="J231" s="11">
        <v>0.71699999999999997</v>
      </c>
      <c r="K231" s="14"/>
      <c r="L231" s="13">
        <v>1</v>
      </c>
      <c r="M231" s="14"/>
      <c r="N231" s="16">
        <v>1</v>
      </c>
      <c r="O231" s="17"/>
      <c r="P231" s="17"/>
      <c r="Q231" s="20"/>
      <c r="R231" s="19">
        <v>1</v>
      </c>
      <c r="S231" s="20"/>
      <c r="T231" s="3">
        <f t="shared" si="50"/>
        <v>1</v>
      </c>
      <c r="U231" s="3">
        <f t="shared" si="51"/>
        <v>2</v>
      </c>
      <c r="V231" s="3">
        <f t="shared" si="52"/>
        <v>0</v>
      </c>
      <c r="W231" s="13">
        <v>1</v>
      </c>
      <c r="X231" s="13"/>
      <c r="Y231" s="13"/>
      <c r="Z231" s="16">
        <v>1</v>
      </c>
      <c r="AA231" s="16"/>
      <c r="AB231" s="16"/>
      <c r="AC231" s="19">
        <v>1</v>
      </c>
      <c r="AD231" s="19"/>
      <c r="AE231" s="19"/>
      <c r="AF231" s="13">
        <v>1</v>
      </c>
      <c r="AG231" s="13"/>
      <c r="AH231" s="13"/>
      <c r="AI231" s="31"/>
      <c r="AJ231" s="31">
        <v>1</v>
      </c>
      <c r="AK231" s="31"/>
      <c r="AL231" s="19">
        <v>1</v>
      </c>
      <c r="AM231" s="19"/>
      <c r="AN231" s="19"/>
      <c r="AO231" s="32"/>
      <c r="AP231" s="32">
        <v>1</v>
      </c>
      <c r="AQ231" s="32"/>
      <c r="AR231" s="33"/>
      <c r="AS231" s="33">
        <v>1</v>
      </c>
      <c r="AT231" s="33"/>
      <c r="AU231" s="19"/>
      <c r="AV231" s="19">
        <v>1</v>
      </c>
      <c r="AW231" s="19"/>
      <c r="AX231" s="34">
        <f t="shared" si="42"/>
        <v>5</v>
      </c>
      <c r="AY231" s="34">
        <f t="shared" si="43"/>
        <v>4</v>
      </c>
      <c r="AZ231" s="34">
        <f t="shared" si="44"/>
        <v>0</v>
      </c>
      <c r="BA231" s="36">
        <f t="shared" si="45"/>
        <v>0.55555555555555558</v>
      </c>
      <c r="BB231" s="77">
        <f>VLOOKUP(C231&amp;TEXT(D231,"00"),'House ridership'!$A$3:$M$438,13,0)</f>
        <v>43457</v>
      </c>
      <c r="BC231" s="77">
        <f>VLOOKUP($C231&amp;TEXT($D231,"00"),'House ridership'!$A$3:$M$438,3,0)</f>
        <v>2</v>
      </c>
      <c r="BD231" s="57">
        <v>2185</v>
      </c>
      <c r="BE231" s="57" t="s">
        <v>967</v>
      </c>
      <c r="BF231" s="57" t="s">
        <v>1338</v>
      </c>
      <c r="BG231" s="3"/>
      <c r="BH231" s="3"/>
      <c r="BI231" s="34"/>
      <c r="BJ231" s="3"/>
      <c r="BK231" s="76">
        <v>1</v>
      </c>
      <c r="BL231" s="76">
        <f>SUM(BK213:BK231)</f>
        <v>19</v>
      </c>
    </row>
    <row r="232" spans="1:64" ht="14" customHeight="1" x14ac:dyDescent="0.15">
      <c r="A232" s="3">
        <v>1</v>
      </c>
      <c r="B232" s="3">
        <v>1</v>
      </c>
      <c r="C232" s="3" t="s">
        <v>42</v>
      </c>
      <c r="D232" s="3">
        <v>12</v>
      </c>
      <c r="E232" s="3" t="s">
        <v>8</v>
      </c>
      <c r="F232" s="3" t="s">
        <v>72</v>
      </c>
      <c r="G232" s="3" t="s">
        <v>71</v>
      </c>
      <c r="H232" s="3">
        <v>1992</v>
      </c>
      <c r="I232" s="11">
        <v>0.79700000000000004</v>
      </c>
      <c r="J232" s="11">
        <v>0.83099999999999996</v>
      </c>
      <c r="K232" s="13">
        <v>1</v>
      </c>
      <c r="L232" s="14"/>
      <c r="M232" s="14"/>
      <c r="N232" s="16">
        <v>1</v>
      </c>
      <c r="O232" s="17"/>
      <c r="P232" s="17"/>
      <c r="Q232" s="19">
        <v>1</v>
      </c>
      <c r="R232" s="20"/>
      <c r="S232" s="20"/>
      <c r="T232" s="3">
        <f t="shared" si="50"/>
        <v>3</v>
      </c>
      <c r="U232" s="3">
        <f t="shared" si="51"/>
        <v>0</v>
      </c>
      <c r="V232" s="3">
        <f t="shared" si="52"/>
        <v>0</v>
      </c>
      <c r="W232" s="13">
        <v>1</v>
      </c>
      <c r="X232" s="13"/>
      <c r="Y232" s="13"/>
      <c r="Z232" s="16">
        <v>1</v>
      </c>
      <c r="AA232" s="16"/>
      <c r="AB232" s="16"/>
      <c r="AC232" s="19">
        <v>1</v>
      </c>
      <c r="AD232" s="19"/>
      <c r="AE232" s="19"/>
      <c r="AF232" s="13">
        <v>1</v>
      </c>
      <c r="AG232" s="13"/>
      <c r="AH232" s="13"/>
      <c r="AI232" s="31"/>
      <c r="AJ232" s="31"/>
      <c r="AK232" s="31">
        <v>1</v>
      </c>
      <c r="AL232" s="19"/>
      <c r="AM232" s="19"/>
      <c r="AN232" s="19">
        <v>1</v>
      </c>
      <c r="AO232" s="32"/>
      <c r="AP232" s="32"/>
      <c r="AQ232" s="32">
        <v>1</v>
      </c>
      <c r="AR232" s="33"/>
      <c r="AS232" s="33"/>
      <c r="AT232" s="33">
        <v>1</v>
      </c>
      <c r="AU232" s="19"/>
      <c r="AV232" s="19"/>
      <c r="AW232" s="19">
        <v>1</v>
      </c>
      <c r="AX232" s="34">
        <f t="shared" si="42"/>
        <v>4</v>
      </c>
      <c r="AY232" s="34">
        <f t="shared" si="43"/>
        <v>0</v>
      </c>
      <c r="AZ232" s="34">
        <f t="shared" si="44"/>
        <v>5</v>
      </c>
      <c r="BA232" s="36">
        <f t="shared" si="45"/>
        <v>0.44444444444444442</v>
      </c>
      <c r="BB232" s="77">
        <f>VLOOKUP(C232&amp;TEXT(D232,"00"),'House ridership'!$A$3:$M$438,13,0)</f>
        <v>0</v>
      </c>
      <c r="BC232" s="77">
        <f>VLOOKUP($C232&amp;TEXT($D232,"00"),'House ridership'!$A$3:$M$438,3,0)</f>
        <v>0</v>
      </c>
      <c r="BD232" s="57">
        <v>2308</v>
      </c>
      <c r="BE232" s="57" t="s">
        <v>967</v>
      </c>
      <c r="BF232" s="57" t="s">
        <v>1300</v>
      </c>
      <c r="BG232" s="3"/>
      <c r="BH232" s="3"/>
      <c r="BI232" s="34"/>
      <c r="BJ232" s="3"/>
      <c r="BK232" s="76">
        <v>1</v>
      </c>
      <c r="BL232" s="76"/>
    </row>
    <row r="233" spans="1:64" ht="14" customHeight="1" x14ac:dyDescent="0.15">
      <c r="A233" s="3">
        <v>1</v>
      </c>
      <c r="B233" s="3">
        <v>2</v>
      </c>
      <c r="C233" s="3" t="s">
        <v>127</v>
      </c>
      <c r="D233" s="3">
        <v>12</v>
      </c>
      <c r="E233" s="3" t="s">
        <v>43</v>
      </c>
      <c r="F233" s="3" t="s">
        <v>138</v>
      </c>
      <c r="G233" s="3" t="s">
        <v>139</v>
      </c>
      <c r="H233" s="3">
        <v>2012</v>
      </c>
      <c r="I233" s="11">
        <v>0.59299999999999997</v>
      </c>
      <c r="J233" s="11">
        <v>0.61799999999999999</v>
      </c>
      <c r="K233" s="13">
        <v>1</v>
      </c>
      <c r="L233" s="14"/>
      <c r="M233" s="14"/>
      <c r="N233" s="16">
        <v>1</v>
      </c>
      <c r="O233" s="17"/>
      <c r="P233" s="17"/>
      <c r="Q233" s="20"/>
      <c r="R233" s="19">
        <v>1</v>
      </c>
      <c r="S233" s="20"/>
      <c r="T233" s="3">
        <f t="shared" si="50"/>
        <v>2</v>
      </c>
      <c r="U233" s="3">
        <f t="shared" si="51"/>
        <v>1</v>
      </c>
      <c r="V233" s="3">
        <f t="shared" si="52"/>
        <v>0</v>
      </c>
      <c r="W233" s="13">
        <v>1</v>
      </c>
      <c r="X233" s="13"/>
      <c r="Y233" s="13"/>
      <c r="Z233" s="16"/>
      <c r="AA233" s="16">
        <v>1</v>
      </c>
      <c r="AB233" s="16"/>
      <c r="AC233" s="19">
        <v>1</v>
      </c>
      <c r="AD233" s="19"/>
      <c r="AE233" s="19"/>
      <c r="AF233" s="13">
        <v>1</v>
      </c>
      <c r="AG233" s="13"/>
      <c r="AH233" s="13"/>
      <c r="AI233" s="31"/>
      <c r="AJ233" s="31">
        <v>1</v>
      </c>
      <c r="AK233" s="31"/>
      <c r="AL233" s="19">
        <v>1</v>
      </c>
      <c r="AM233" s="19"/>
      <c r="AN233" s="19"/>
      <c r="AO233" s="32"/>
      <c r="AP233" s="32">
        <v>1</v>
      </c>
      <c r="AQ233" s="32"/>
      <c r="AR233" s="33"/>
      <c r="AS233" s="33">
        <v>1</v>
      </c>
      <c r="AT233" s="33"/>
      <c r="AU233" s="19"/>
      <c r="AV233" s="19">
        <v>1</v>
      </c>
      <c r="AW233" s="19"/>
      <c r="AX233" s="34">
        <f t="shared" si="42"/>
        <v>4</v>
      </c>
      <c r="AY233" s="34">
        <f t="shared" si="43"/>
        <v>5</v>
      </c>
      <c r="AZ233" s="34">
        <f t="shared" si="44"/>
        <v>0</v>
      </c>
      <c r="BA233" s="36">
        <f t="shared" si="45"/>
        <v>0.44444444444444442</v>
      </c>
      <c r="BB233" s="77">
        <f>VLOOKUP(C233&amp;TEXT(D233,"00"),'House ridership'!$A$3:$M$438,13,0)</f>
        <v>21875</v>
      </c>
      <c r="BC233" s="77">
        <f>VLOOKUP($C233&amp;TEXT($D233,"00"),'House ridership'!$A$3:$M$438,3,0)</f>
        <v>1</v>
      </c>
      <c r="BD233" s="57">
        <v>1205</v>
      </c>
      <c r="BE233" s="57" t="s">
        <v>953</v>
      </c>
      <c r="BF233" s="57" t="s">
        <v>1353</v>
      </c>
      <c r="BG233" s="3"/>
      <c r="BH233" s="3"/>
      <c r="BI233" s="34"/>
      <c r="BJ233" s="3"/>
      <c r="BK233" s="76">
        <v>1</v>
      </c>
      <c r="BL233" s="76"/>
    </row>
    <row r="234" spans="1:64" ht="14" customHeight="1" x14ac:dyDescent="0.15">
      <c r="A234" s="3">
        <v>1</v>
      </c>
      <c r="B234" s="3">
        <v>4</v>
      </c>
      <c r="C234" s="3" t="s">
        <v>251</v>
      </c>
      <c r="D234" s="3">
        <v>2</v>
      </c>
      <c r="E234" s="3" t="s">
        <v>43</v>
      </c>
      <c r="F234" s="3" t="s">
        <v>257</v>
      </c>
      <c r="G234" s="3" t="s">
        <v>258</v>
      </c>
      <c r="H234" s="3">
        <v>2010</v>
      </c>
      <c r="I234" s="11">
        <v>0.66100000000000003</v>
      </c>
      <c r="J234" s="11">
        <v>0.48799999999999999</v>
      </c>
      <c r="K234" s="13">
        <v>1</v>
      </c>
      <c r="L234" s="14"/>
      <c r="M234" s="14"/>
      <c r="N234" s="16">
        <v>1</v>
      </c>
      <c r="O234" s="17"/>
      <c r="P234" s="17"/>
      <c r="Q234" s="20"/>
      <c r="R234" s="19">
        <v>1</v>
      </c>
      <c r="S234" s="20"/>
      <c r="T234" s="3">
        <f t="shared" si="50"/>
        <v>2</v>
      </c>
      <c r="U234" s="3">
        <f t="shared" si="51"/>
        <v>1</v>
      </c>
      <c r="V234" s="3">
        <f t="shared" si="52"/>
        <v>0</v>
      </c>
      <c r="W234" s="13">
        <v>1</v>
      </c>
      <c r="X234" s="13"/>
      <c r="Y234" s="13"/>
      <c r="Z234" s="16">
        <v>1</v>
      </c>
      <c r="AA234" s="16"/>
      <c r="AB234" s="16"/>
      <c r="AC234" s="19"/>
      <c r="AD234" s="19">
        <v>1</v>
      </c>
      <c r="AE234" s="19"/>
      <c r="AF234" s="13"/>
      <c r="AG234" s="13">
        <v>1</v>
      </c>
      <c r="AH234" s="13"/>
      <c r="AI234" s="31"/>
      <c r="AJ234" s="31">
        <v>1</v>
      </c>
      <c r="AK234" s="31"/>
      <c r="AL234" s="19"/>
      <c r="AM234" s="19">
        <v>1</v>
      </c>
      <c r="AN234" s="19"/>
      <c r="AO234" s="32"/>
      <c r="AP234" s="32">
        <v>1</v>
      </c>
      <c r="AQ234" s="32"/>
      <c r="AR234" s="33">
        <v>1</v>
      </c>
      <c r="AS234" s="33"/>
      <c r="AT234" s="33"/>
      <c r="AU234" s="19">
        <v>1</v>
      </c>
      <c r="AV234" s="19"/>
      <c r="AW234" s="19"/>
      <c r="AX234" s="34">
        <f t="shared" si="42"/>
        <v>4</v>
      </c>
      <c r="AY234" s="34">
        <f t="shared" si="43"/>
        <v>5</v>
      </c>
      <c r="AZ234" s="34">
        <f t="shared" si="44"/>
        <v>0</v>
      </c>
      <c r="BA234" s="36">
        <f t="shared" si="45"/>
        <v>0.44444444444444442</v>
      </c>
      <c r="BB234" s="77">
        <f>VLOOKUP(C234&amp;TEXT(D234,"00"),'House ridership'!$A$3:$M$438,13,0)</f>
        <v>0</v>
      </c>
      <c r="BC234" s="77">
        <f>VLOOKUP($C234&amp;TEXT($D234,"00"),'House ridership'!$A$3:$M$438,3,0)</f>
        <v>0</v>
      </c>
      <c r="BD234" s="57">
        <v>442</v>
      </c>
      <c r="BE234" s="57" t="s">
        <v>951</v>
      </c>
      <c r="BF234" s="57" t="s">
        <v>1021</v>
      </c>
      <c r="BG234" s="3"/>
      <c r="BH234" s="3"/>
      <c r="BI234" s="34"/>
      <c r="BJ234" s="3"/>
      <c r="BK234" s="76">
        <v>1</v>
      </c>
      <c r="BL234" s="76"/>
    </row>
    <row r="235" spans="1:64" ht="14" customHeight="1" x14ac:dyDescent="0.15">
      <c r="A235" s="3">
        <v>1</v>
      </c>
      <c r="B235" s="3">
        <v>4</v>
      </c>
      <c r="C235" s="3" t="s">
        <v>261</v>
      </c>
      <c r="D235" s="3">
        <v>6</v>
      </c>
      <c r="E235" s="3" t="s">
        <v>43</v>
      </c>
      <c r="F235" s="3" t="s">
        <v>220</v>
      </c>
      <c r="G235" s="3" t="s">
        <v>809</v>
      </c>
      <c r="H235" s="3">
        <v>2014</v>
      </c>
      <c r="I235" s="11">
        <v>0.624</v>
      </c>
      <c r="J235" s="11">
        <v>0.627</v>
      </c>
      <c r="K235" s="28"/>
      <c r="L235" s="29"/>
      <c r="M235" s="29"/>
      <c r="N235" s="29"/>
      <c r="O235" s="28"/>
      <c r="P235" s="29"/>
      <c r="Q235" s="29"/>
      <c r="R235" s="28"/>
      <c r="S235" s="29"/>
      <c r="T235" s="28"/>
      <c r="U235" s="3"/>
      <c r="V235" s="3"/>
      <c r="W235" s="13"/>
      <c r="X235" s="13">
        <v>1</v>
      </c>
      <c r="Y235" s="13"/>
      <c r="Z235" s="16">
        <v>1</v>
      </c>
      <c r="AA235" s="16"/>
      <c r="AB235" s="16"/>
      <c r="AC235" s="19"/>
      <c r="AD235" s="19">
        <v>1</v>
      </c>
      <c r="AE235" s="19"/>
      <c r="AF235" s="13"/>
      <c r="AG235" s="13"/>
      <c r="AH235" s="13">
        <v>1</v>
      </c>
      <c r="AI235" s="31"/>
      <c r="AJ235" s="31">
        <v>1</v>
      </c>
      <c r="AK235" s="31"/>
      <c r="AL235" s="19"/>
      <c r="AM235" s="19">
        <v>1</v>
      </c>
      <c r="AN235" s="19"/>
      <c r="AO235" s="32">
        <v>1</v>
      </c>
      <c r="AP235" s="32"/>
      <c r="AQ235" s="32"/>
      <c r="AR235" s="33">
        <v>1</v>
      </c>
      <c r="AS235" s="33"/>
      <c r="AT235" s="33"/>
      <c r="AU235" s="19">
        <v>1</v>
      </c>
      <c r="AV235" s="19"/>
      <c r="AW235" s="19"/>
      <c r="AX235" s="34">
        <f t="shared" si="42"/>
        <v>4</v>
      </c>
      <c r="AY235" s="34">
        <f t="shared" si="43"/>
        <v>4</v>
      </c>
      <c r="AZ235" s="34">
        <f t="shared" si="44"/>
        <v>1</v>
      </c>
      <c r="BA235" s="36">
        <f t="shared" si="45"/>
        <v>0.44444444444444442</v>
      </c>
      <c r="BB235" s="77">
        <f>VLOOKUP(C235&amp;TEXT(D235,"00"),'House ridership'!$A$3:$M$438,13,0)</f>
        <v>1455</v>
      </c>
      <c r="BC235" s="77">
        <f>VLOOKUP($C235&amp;TEXT($D235,"00"),'House ridership'!$A$3:$M$438,3,0)</f>
        <v>1</v>
      </c>
      <c r="BD235" s="57">
        <v>430</v>
      </c>
      <c r="BE235" s="57" t="s">
        <v>951</v>
      </c>
      <c r="BF235" s="57" t="s">
        <v>1196</v>
      </c>
      <c r="BG235" s="3"/>
      <c r="BH235" s="3"/>
      <c r="BI235" s="63" t="s">
        <v>943</v>
      </c>
      <c r="BJ235" s="3"/>
      <c r="BK235" s="76">
        <v>1</v>
      </c>
      <c r="BL235" s="76"/>
    </row>
    <row r="236" spans="1:64" ht="14" customHeight="1" x14ac:dyDescent="0.15">
      <c r="A236" s="3">
        <v>1</v>
      </c>
      <c r="B236" s="3">
        <v>5</v>
      </c>
      <c r="C236" s="3" t="s">
        <v>298</v>
      </c>
      <c r="D236" s="3">
        <v>7</v>
      </c>
      <c r="E236" s="3" t="s">
        <v>43</v>
      </c>
      <c r="F236" s="3" t="s">
        <v>329</v>
      </c>
      <c r="G236" s="3" t="s">
        <v>10</v>
      </c>
      <c r="H236" s="3">
        <v>2000</v>
      </c>
      <c r="I236" s="11">
        <v>0.63</v>
      </c>
      <c r="J236" s="11">
        <v>0.56200000000000006</v>
      </c>
      <c r="K236" s="13">
        <v>1</v>
      </c>
      <c r="L236" s="14"/>
      <c r="M236" s="14"/>
      <c r="N236" s="17"/>
      <c r="O236" s="16">
        <v>1</v>
      </c>
      <c r="P236" s="17"/>
      <c r="Q236" s="20"/>
      <c r="R236" s="20"/>
      <c r="S236" s="19">
        <v>1</v>
      </c>
      <c r="T236" s="3">
        <f t="shared" ref="T236:V239" si="53">K236+N236+Q236</f>
        <v>1</v>
      </c>
      <c r="U236" s="3">
        <f t="shared" si="53"/>
        <v>1</v>
      </c>
      <c r="V236" s="3">
        <f t="shared" si="53"/>
        <v>1</v>
      </c>
      <c r="W236" s="13"/>
      <c r="X236" s="13">
        <v>1</v>
      </c>
      <c r="Y236" s="13"/>
      <c r="Z236" s="16"/>
      <c r="AA236" s="16">
        <v>1</v>
      </c>
      <c r="AB236" s="16"/>
      <c r="AC236" s="19">
        <v>1</v>
      </c>
      <c r="AD236" s="19"/>
      <c r="AE236" s="19"/>
      <c r="AF236" s="13">
        <v>1</v>
      </c>
      <c r="AG236" s="13"/>
      <c r="AH236" s="13"/>
      <c r="AI236" s="31"/>
      <c r="AJ236" s="31">
        <v>1</v>
      </c>
      <c r="AK236" s="31"/>
      <c r="AL236" s="19"/>
      <c r="AM236" s="19">
        <v>1</v>
      </c>
      <c r="AN236" s="19"/>
      <c r="AO236" s="32"/>
      <c r="AP236" s="32">
        <v>1</v>
      </c>
      <c r="AQ236" s="32"/>
      <c r="AR236" s="33">
        <v>1</v>
      </c>
      <c r="AS236" s="33"/>
      <c r="AT236" s="33"/>
      <c r="AU236" s="19">
        <v>1</v>
      </c>
      <c r="AV236" s="19"/>
      <c r="AW236" s="19"/>
      <c r="AX236" s="34">
        <f t="shared" si="42"/>
        <v>4</v>
      </c>
      <c r="AY236" s="34">
        <f t="shared" si="43"/>
        <v>5</v>
      </c>
      <c r="AZ236" s="34">
        <f t="shared" si="44"/>
        <v>0</v>
      </c>
      <c r="BA236" s="36">
        <f t="shared" si="45"/>
        <v>0.44444444444444442</v>
      </c>
      <c r="BB236" s="77">
        <f>VLOOKUP(C236&amp;TEXT(D236,"00"),'House ridership'!$A$3:$M$438,13,0)</f>
        <v>0</v>
      </c>
      <c r="BC236" s="77">
        <f>VLOOKUP($C236&amp;TEXT($D236,"00"),'House ridership'!$A$3:$M$438,3,0)</f>
        <v>0</v>
      </c>
      <c r="BD236" s="57">
        <v>2161</v>
      </c>
      <c r="BE236" s="57" t="s">
        <v>967</v>
      </c>
      <c r="BF236" s="57" t="s">
        <v>1385</v>
      </c>
      <c r="BG236" s="3"/>
      <c r="BH236" s="3"/>
      <c r="BI236" s="34"/>
      <c r="BJ236" s="3"/>
      <c r="BK236" s="76">
        <v>1</v>
      </c>
      <c r="BL236" s="76"/>
    </row>
    <row r="237" spans="1:64" ht="14" customHeight="1" x14ac:dyDescent="0.15">
      <c r="A237" s="3">
        <v>1</v>
      </c>
      <c r="B237" s="3">
        <v>5</v>
      </c>
      <c r="C237" s="3" t="s">
        <v>298</v>
      </c>
      <c r="D237" s="3">
        <v>13</v>
      </c>
      <c r="E237" s="3" t="s">
        <v>43</v>
      </c>
      <c r="F237" s="3" t="s">
        <v>303</v>
      </c>
      <c r="G237" s="3" t="s">
        <v>304</v>
      </c>
      <c r="H237" s="3">
        <v>1994</v>
      </c>
      <c r="I237" s="11">
        <v>0.84299999999999997</v>
      </c>
      <c r="J237" s="11">
        <v>0.9</v>
      </c>
      <c r="K237" s="14"/>
      <c r="L237" s="13">
        <v>1</v>
      </c>
      <c r="M237" s="14"/>
      <c r="N237" s="17"/>
      <c r="O237" s="16">
        <v>1</v>
      </c>
      <c r="P237" s="17"/>
      <c r="Q237" s="20"/>
      <c r="R237" s="19">
        <v>1</v>
      </c>
      <c r="S237" s="20"/>
      <c r="T237" s="3">
        <f t="shared" si="53"/>
        <v>0</v>
      </c>
      <c r="U237" s="3">
        <f t="shared" si="53"/>
        <v>3</v>
      </c>
      <c r="V237" s="3">
        <f t="shared" si="53"/>
        <v>0</v>
      </c>
      <c r="W237" s="13"/>
      <c r="X237" s="13">
        <v>1</v>
      </c>
      <c r="Y237" s="13"/>
      <c r="Z237" s="16">
        <v>1</v>
      </c>
      <c r="AA237" s="16"/>
      <c r="AB237" s="16"/>
      <c r="AC237" s="19"/>
      <c r="AD237" s="19">
        <v>1</v>
      </c>
      <c r="AE237" s="19"/>
      <c r="AF237" s="13"/>
      <c r="AG237" s="13">
        <v>1</v>
      </c>
      <c r="AH237" s="13"/>
      <c r="AI237" s="31"/>
      <c r="AJ237" s="31">
        <v>1</v>
      </c>
      <c r="AK237" s="31"/>
      <c r="AL237" s="19"/>
      <c r="AM237" s="19">
        <v>1</v>
      </c>
      <c r="AN237" s="19"/>
      <c r="AO237" s="32">
        <v>1</v>
      </c>
      <c r="AP237" s="32"/>
      <c r="AQ237" s="32"/>
      <c r="AR237" s="33">
        <v>1</v>
      </c>
      <c r="AS237" s="33"/>
      <c r="AT237" s="33"/>
      <c r="AU237" s="19">
        <v>1</v>
      </c>
      <c r="AV237" s="19"/>
      <c r="AW237" s="19"/>
      <c r="AX237" s="34">
        <f t="shared" si="42"/>
        <v>4</v>
      </c>
      <c r="AY237" s="34">
        <f t="shared" si="43"/>
        <v>5</v>
      </c>
      <c r="AZ237" s="34">
        <f t="shared" si="44"/>
        <v>0</v>
      </c>
      <c r="BA237" s="36">
        <f t="shared" si="45"/>
        <v>0.44444444444444442</v>
      </c>
      <c r="BB237" s="77">
        <f>VLOOKUP(C237&amp;TEXT(D237,"00"),'House ridership'!$A$3:$M$438,13,0)</f>
        <v>6337</v>
      </c>
      <c r="BC237" s="77">
        <f>VLOOKUP($C237&amp;TEXT($D237,"00"),'House ridership'!$A$3:$M$438,3,0)</f>
        <v>1</v>
      </c>
      <c r="BD237" s="57">
        <v>2208</v>
      </c>
      <c r="BE237" s="57" t="s">
        <v>967</v>
      </c>
      <c r="BF237" s="57" t="s">
        <v>1391</v>
      </c>
      <c r="BG237" s="3"/>
      <c r="BH237" s="3"/>
      <c r="BI237" s="34"/>
      <c r="BJ237" s="3"/>
      <c r="BK237" s="76">
        <v>1</v>
      </c>
      <c r="BL237" s="76"/>
    </row>
    <row r="238" spans="1:64" ht="14" customHeight="1" x14ac:dyDescent="0.15">
      <c r="A238" s="3">
        <v>1</v>
      </c>
      <c r="B238" s="3">
        <v>6</v>
      </c>
      <c r="C238" s="3" t="s">
        <v>373</v>
      </c>
      <c r="D238" s="3">
        <v>5</v>
      </c>
      <c r="E238" s="3" t="s">
        <v>43</v>
      </c>
      <c r="F238" s="3" t="s">
        <v>255</v>
      </c>
      <c r="G238" s="3" t="s">
        <v>381</v>
      </c>
      <c r="H238" s="3">
        <v>2012</v>
      </c>
      <c r="I238" s="11">
        <v>0.65200000000000002</v>
      </c>
      <c r="J238" s="11">
        <v>0.61499999999999999</v>
      </c>
      <c r="K238" s="14"/>
      <c r="L238" s="13">
        <v>1</v>
      </c>
      <c r="M238" s="14"/>
      <c r="N238" s="17"/>
      <c r="O238" s="16">
        <v>1</v>
      </c>
      <c r="P238" s="17"/>
      <c r="Q238" s="20"/>
      <c r="R238" s="19">
        <v>1</v>
      </c>
      <c r="S238" s="20"/>
      <c r="T238" s="3">
        <f t="shared" si="53"/>
        <v>0</v>
      </c>
      <c r="U238" s="3">
        <f t="shared" si="53"/>
        <v>3</v>
      </c>
      <c r="V238" s="3">
        <f t="shared" si="53"/>
        <v>0</v>
      </c>
      <c r="W238" s="13">
        <v>1</v>
      </c>
      <c r="X238" s="13"/>
      <c r="Y238" s="13"/>
      <c r="Z238" s="16">
        <v>1</v>
      </c>
      <c r="AA238" s="16"/>
      <c r="AB238" s="16"/>
      <c r="AC238" s="19"/>
      <c r="AD238" s="19">
        <v>1</v>
      </c>
      <c r="AE238" s="19"/>
      <c r="AF238" s="13">
        <v>1</v>
      </c>
      <c r="AG238" s="13"/>
      <c r="AH238" s="13"/>
      <c r="AI238" s="31"/>
      <c r="AJ238" s="31">
        <v>1</v>
      </c>
      <c r="AK238" s="31"/>
      <c r="AL238" s="19"/>
      <c r="AM238" s="19">
        <v>1</v>
      </c>
      <c r="AN238" s="19"/>
      <c r="AO238" s="32"/>
      <c r="AP238" s="32">
        <v>1</v>
      </c>
      <c r="AQ238" s="32"/>
      <c r="AR238" s="33"/>
      <c r="AS238" s="33">
        <v>1</v>
      </c>
      <c r="AT238" s="33"/>
      <c r="AU238" s="19">
        <v>1</v>
      </c>
      <c r="AV238" s="19"/>
      <c r="AW238" s="19"/>
      <c r="AX238" s="34">
        <f t="shared" si="42"/>
        <v>4</v>
      </c>
      <c r="AY238" s="34">
        <f t="shared" si="43"/>
        <v>5</v>
      </c>
      <c r="AZ238" s="34">
        <f t="shared" si="44"/>
        <v>0</v>
      </c>
      <c r="BA238" s="36">
        <f t="shared" si="45"/>
        <v>0.44444444444444442</v>
      </c>
      <c r="BB238" s="77">
        <f>VLOOKUP(C238&amp;TEXT(D238,"00"),'House ridership'!$A$3:$M$438,13,0)</f>
        <v>0</v>
      </c>
      <c r="BC238" s="77">
        <f>VLOOKUP($C238&amp;TEXT($D238,"00"),'House ridership'!$A$3:$M$438,3,0)</f>
        <v>0</v>
      </c>
      <c r="BD238" s="57">
        <v>1030</v>
      </c>
      <c r="BE238" s="57" t="s">
        <v>953</v>
      </c>
      <c r="BF238" s="57" t="s">
        <v>1177</v>
      </c>
      <c r="BG238" s="3"/>
      <c r="BH238" s="3"/>
      <c r="BI238" s="34"/>
      <c r="BJ238" s="3"/>
      <c r="BK238" s="76">
        <v>1</v>
      </c>
      <c r="BL238" s="76"/>
    </row>
    <row r="239" spans="1:64" ht="14" customHeight="1" x14ac:dyDescent="0.15">
      <c r="A239" s="3">
        <v>1</v>
      </c>
      <c r="B239" s="3">
        <v>6</v>
      </c>
      <c r="C239" s="3" t="s">
        <v>399</v>
      </c>
      <c r="D239" s="3">
        <v>7</v>
      </c>
      <c r="E239" s="3" t="s">
        <v>43</v>
      </c>
      <c r="F239" s="3" t="s">
        <v>428</v>
      </c>
      <c r="G239" s="3" t="s">
        <v>141</v>
      </c>
      <c r="H239" s="3">
        <v>2010</v>
      </c>
      <c r="I239" s="11">
        <v>0.53500000000000003</v>
      </c>
      <c r="J239" s="11">
        <v>0.55000000000000004</v>
      </c>
      <c r="K239" s="14"/>
      <c r="L239" s="13">
        <v>1</v>
      </c>
      <c r="M239" s="14"/>
      <c r="N239" s="17"/>
      <c r="O239" s="16">
        <v>1</v>
      </c>
      <c r="P239" s="17"/>
      <c r="Q239" s="20"/>
      <c r="R239" s="19">
        <v>1</v>
      </c>
      <c r="S239" s="20"/>
      <c r="T239" s="3">
        <f t="shared" si="53"/>
        <v>0</v>
      </c>
      <c r="U239" s="3">
        <f t="shared" si="53"/>
        <v>3</v>
      </c>
      <c r="V239" s="3">
        <f t="shared" si="53"/>
        <v>0</v>
      </c>
      <c r="W239" s="13">
        <v>1</v>
      </c>
      <c r="X239" s="13"/>
      <c r="Y239" s="13"/>
      <c r="Z239" s="16">
        <v>1</v>
      </c>
      <c r="AA239" s="16"/>
      <c r="AB239" s="16"/>
      <c r="AC239" s="19">
        <v>1</v>
      </c>
      <c r="AD239" s="19"/>
      <c r="AE239" s="19"/>
      <c r="AF239" s="13">
        <v>1</v>
      </c>
      <c r="AG239" s="13"/>
      <c r="AH239" s="13"/>
      <c r="AI239" s="31"/>
      <c r="AJ239" s="31">
        <v>1</v>
      </c>
      <c r="AK239" s="31"/>
      <c r="AL239" s="19"/>
      <c r="AM239" s="19">
        <v>1</v>
      </c>
      <c r="AN239" s="19"/>
      <c r="AO239" s="32"/>
      <c r="AP239" s="32">
        <v>1</v>
      </c>
      <c r="AQ239" s="32"/>
      <c r="AR239" s="33"/>
      <c r="AS239" s="33">
        <v>1</v>
      </c>
      <c r="AT239" s="33"/>
      <c r="AU239" s="19"/>
      <c r="AV239" s="19">
        <v>1</v>
      </c>
      <c r="AW239" s="19"/>
      <c r="AX239" s="34">
        <f t="shared" si="42"/>
        <v>4</v>
      </c>
      <c r="AY239" s="34">
        <f t="shared" si="43"/>
        <v>5</v>
      </c>
      <c r="AZ239" s="34">
        <f t="shared" si="44"/>
        <v>0</v>
      </c>
      <c r="BA239" s="36">
        <f t="shared" si="45"/>
        <v>0.44444444444444442</v>
      </c>
      <c r="BB239" s="77">
        <f>VLOOKUP(C239&amp;TEXT(D239,"00"),'House ridership'!$A$3:$M$438,13,0)</f>
        <v>22475</v>
      </c>
      <c r="BC239" s="77">
        <f>VLOOKUP($C239&amp;TEXT($D239,"00"),'House ridership'!$A$3:$M$438,3,0)</f>
        <v>1</v>
      </c>
      <c r="BD239" s="57">
        <v>2436</v>
      </c>
      <c r="BE239" s="57" t="s">
        <v>967</v>
      </c>
      <c r="BF239" s="57" t="s">
        <v>1222</v>
      </c>
      <c r="BG239" s="3"/>
      <c r="BH239" s="3"/>
      <c r="BI239" s="34"/>
      <c r="BJ239" s="3"/>
      <c r="BK239" s="76">
        <v>1</v>
      </c>
      <c r="BL239" s="76"/>
    </row>
    <row r="240" spans="1:64" ht="14" customHeight="1" x14ac:dyDescent="0.15">
      <c r="A240" s="3">
        <v>1</v>
      </c>
      <c r="B240" s="3">
        <v>6</v>
      </c>
      <c r="C240" s="3" t="s">
        <v>399</v>
      </c>
      <c r="D240" s="3">
        <v>11</v>
      </c>
      <c r="E240" s="3" t="s">
        <v>43</v>
      </c>
      <c r="F240" s="3" t="s">
        <v>653</v>
      </c>
      <c r="G240" s="3" t="s">
        <v>92</v>
      </c>
      <c r="H240" s="3">
        <v>2014</v>
      </c>
      <c r="I240" s="11">
        <v>0.56100000000000005</v>
      </c>
      <c r="J240" s="11">
        <v>0.52900000000000003</v>
      </c>
      <c r="K240" s="28"/>
      <c r="L240" s="29"/>
      <c r="M240" s="29"/>
      <c r="N240" s="29"/>
      <c r="O240" s="28"/>
      <c r="P240" s="29"/>
      <c r="Q240" s="29"/>
      <c r="R240" s="28"/>
      <c r="S240" s="29"/>
      <c r="T240" s="28"/>
      <c r="U240" s="3"/>
      <c r="V240" s="3"/>
      <c r="W240" s="13">
        <v>1</v>
      </c>
      <c r="X240" s="13"/>
      <c r="Y240" s="13"/>
      <c r="Z240" s="16">
        <v>1</v>
      </c>
      <c r="AA240" s="16"/>
      <c r="AB240" s="16"/>
      <c r="AC240" s="19">
        <v>1</v>
      </c>
      <c r="AD240" s="19"/>
      <c r="AE240" s="19"/>
      <c r="AF240" s="13">
        <v>1</v>
      </c>
      <c r="AG240" s="13"/>
      <c r="AH240" s="13"/>
      <c r="AI240" s="31"/>
      <c r="AJ240" s="31">
        <v>1</v>
      </c>
      <c r="AK240" s="31"/>
      <c r="AL240" s="19"/>
      <c r="AM240" s="19">
        <v>1</v>
      </c>
      <c r="AN240" s="19"/>
      <c r="AO240" s="32"/>
      <c r="AP240" s="32">
        <v>1</v>
      </c>
      <c r="AQ240" s="32"/>
      <c r="AR240" s="33"/>
      <c r="AS240" s="33">
        <v>1</v>
      </c>
      <c r="AT240" s="33"/>
      <c r="AU240" s="19"/>
      <c r="AV240" s="19">
        <v>1</v>
      </c>
      <c r="AW240" s="19"/>
      <c r="AX240" s="34">
        <f t="shared" si="42"/>
        <v>4</v>
      </c>
      <c r="AY240" s="34">
        <f t="shared" si="43"/>
        <v>5</v>
      </c>
      <c r="AZ240" s="34">
        <f t="shared" si="44"/>
        <v>0</v>
      </c>
      <c r="BA240" s="36">
        <f t="shared" si="45"/>
        <v>0.44444444444444442</v>
      </c>
      <c r="BB240" s="77">
        <f>VLOOKUP(C240&amp;TEXT(D240,"00"),'House ridership'!$A$3:$M$438,13,0)</f>
        <v>23448</v>
      </c>
      <c r="BC240" s="77">
        <f>VLOOKUP($C240&amp;TEXT($D240,"00"),'House ridership'!$A$3:$M$438,3,0)</f>
        <v>2</v>
      </c>
      <c r="BD240" s="57">
        <v>1722</v>
      </c>
      <c r="BE240" s="57" t="s">
        <v>953</v>
      </c>
      <c r="BF240" s="57" t="s">
        <v>1226</v>
      </c>
      <c r="BG240" s="3"/>
      <c r="BH240" s="3"/>
      <c r="BI240" s="34"/>
      <c r="BJ240" s="3"/>
      <c r="BK240" s="76">
        <v>1</v>
      </c>
      <c r="BL240" s="76"/>
    </row>
    <row r="241" spans="1:64" ht="14" customHeight="1" x14ac:dyDescent="0.15">
      <c r="A241" s="3">
        <v>1</v>
      </c>
      <c r="B241" s="3">
        <v>6</v>
      </c>
      <c r="C241" s="3" t="s">
        <v>427</v>
      </c>
      <c r="D241" s="3">
        <v>2</v>
      </c>
      <c r="E241" s="3" t="s">
        <v>43</v>
      </c>
      <c r="F241" s="3" t="s">
        <v>434</v>
      </c>
      <c r="G241" s="3" t="s">
        <v>41</v>
      </c>
      <c r="H241" s="3">
        <v>2012</v>
      </c>
      <c r="I241" s="11">
        <v>0.64100000000000001</v>
      </c>
      <c r="J241" s="11">
        <v>0.58499999999999996</v>
      </c>
      <c r="K241" s="14"/>
      <c r="L241" s="13">
        <v>1</v>
      </c>
      <c r="M241" s="14"/>
      <c r="N241" s="16">
        <v>1</v>
      </c>
      <c r="O241" s="17"/>
      <c r="P241" s="17"/>
      <c r="Q241" s="20"/>
      <c r="R241" s="19">
        <v>1</v>
      </c>
      <c r="S241" s="20"/>
      <c r="T241" s="3">
        <f t="shared" ref="T241:T249" si="54">K241+N241+Q241</f>
        <v>1</v>
      </c>
      <c r="U241" s="3">
        <f t="shared" ref="U241:U249" si="55">L241+O241+R241</f>
        <v>2</v>
      </c>
      <c r="V241" s="3">
        <f t="shared" ref="V241:V249" si="56">M241+P241+S241</f>
        <v>0</v>
      </c>
      <c r="W241" s="13">
        <v>1</v>
      </c>
      <c r="X241" s="13"/>
      <c r="Y241" s="13"/>
      <c r="Z241" s="16">
        <v>1</v>
      </c>
      <c r="AA241" s="16"/>
      <c r="AB241" s="16"/>
      <c r="AC241" s="19">
        <v>1</v>
      </c>
      <c r="AD241" s="19"/>
      <c r="AE241" s="19"/>
      <c r="AF241" s="13">
        <v>1</v>
      </c>
      <c r="AG241" s="13"/>
      <c r="AH241" s="13"/>
      <c r="AI241" s="31"/>
      <c r="AJ241" s="31">
        <v>1</v>
      </c>
      <c r="AK241" s="31"/>
      <c r="AL241" s="19"/>
      <c r="AM241" s="19">
        <v>1</v>
      </c>
      <c r="AN241" s="19"/>
      <c r="AO241" s="32"/>
      <c r="AP241" s="32">
        <v>1</v>
      </c>
      <c r="AQ241" s="32"/>
      <c r="AR241" s="33"/>
      <c r="AS241" s="33">
        <v>1</v>
      </c>
      <c r="AT241" s="33"/>
      <c r="AU241" s="19"/>
      <c r="AV241" s="19">
        <v>1</v>
      </c>
      <c r="AW241" s="19"/>
      <c r="AX241" s="34">
        <f t="shared" si="42"/>
        <v>4</v>
      </c>
      <c r="AY241" s="34">
        <f t="shared" si="43"/>
        <v>5</v>
      </c>
      <c r="AZ241" s="34">
        <f t="shared" si="44"/>
        <v>0</v>
      </c>
      <c r="BA241" s="36">
        <f t="shared" si="45"/>
        <v>0.44444444444444442</v>
      </c>
      <c r="BB241" s="77">
        <f>VLOOKUP(C241&amp;TEXT(D241,"00"),'House ridership'!$A$3:$M$438,13,0)</f>
        <v>54763</v>
      </c>
      <c r="BC241" s="77">
        <f>VLOOKUP($C241&amp;TEXT($D241,"00"),'House ridership'!$A$3:$M$438,3,0)</f>
        <v>1</v>
      </c>
      <c r="BD241" s="57">
        <v>435</v>
      </c>
      <c r="BE241" s="57" t="s">
        <v>951</v>
      </c>
      <c r="BF241" s="57" t="s">
        <v>1239</v>
      </c>
      <c r="BG241" s="3"/>
      <c r="BH241" s="3"/>
      <c r="BI241" s="34"/>
      <c r="BJ241" s="3"/>
      <c r="BK241" s="76">
        <v>1</v>
      </c>
      <c r="BL241" s="76"/>
    </row>
    <row r="242" spans="1:64" ht="14" customHeight="1" x14ac:dyDescent="0.15">
      <c r="A242" s="3">
        <v>1</v>
      </c>
      <c r="B242" s="3">
        <v>6</v>
      </c>
      <c r="C242" s="3" t="s">
        <v>427</v>
      </c>
      <c r="D242" s="3">
        <v>5</v>
      </c>
      <c r="E242" s="3" t="s">
        <v>8</v>
      </c>
      <c r="F242" s="3" t="s">
        <v>437</v>
      </c>
      <c r="G242" s="3" t="s">
        <v>438</v>
      </c>
      <c r="H242" s="3">
        <v>2004</v>
      </c>
      <c r="I242" s="11">
        <v>0.51600000000000001</v>
      </c>
      <c r="J242" s="11">
        <v>0.58799999999999997</v>
      </c>
      <c r="K242" s="13">
        <v>1</v>
      </c>
      <c r="L242" s="14"/>
      <c r="M242" s="14"/>
      <c r="N242" s="16">
        <v>1</v>
      </c>
      <c r="O242" s="17"/>
      <c r="P242" s="17"/>
      <c r="Q242" s="19">
        <v>1</v>
      </c>
      <c r="R242" s="20"/>
      <c r="S242" s="20"/>
      <c r="T242" s="3">
        <f t="shared" si="54"/>
        <v>3</v>
      </c>
      <c r="U242" s="3">
        <f t="shared" si="55"/>
        <v>0</v>
      </c>
      <c r="V242" s="3">
        <f t="shared" si="56"/>
        <v>0</v>
      </c>
      <c r="W242" s="13">
        <v>1</v>
      </c>
      <c r="X242" s="13"/>
      <c r="Y242" s="13"/>
      <c r="Z242" s="16">
        <v>1</v>
      </c>
      <c r="AA242" s="16"/>
      <c r="AB242" s="16"/>
      <c r="AC242" s="19">
        <v>1</v>
      </c>
      <c r="AD242" s="19"/>
      <c r="AE242" s="19"/>
      <c r="AF242" s="13">
        <v>1</v>
      </c>
      <c r="AG242" s="13"/>
      <c r="AH242" s="13"/>
      <c r="AI242" s="31"/>
      <c r="AJ242" s="31"/>
      <c r="AK242" s="31">
        <v>1</v>
      </c>
      <c r="AL242" s="19"/>
      <c r="AM242" s="19"/>
      <c r="AN242" s="19">
        <v>1</v>
      </c>
      <c r="AO242" s="32"/>
      <c r="AP242" s="32"/>
      <c r="AQ242" s="32">
        <v>1</v>
      </c>
      <c r="AR242" s="33"/>
      <c r="AS242" s="33"/>
      <c r="AT242" s="33">
        <v>1</v>
      </c>
      <c r="AU242" s="19"/>
      <c r="AV242" s="19"/>
      <c r="AW242" s="19">
        <v>1</v>
      </c>
      <c r="AX242" s="34">
        <f t="shared" si="42"/>
        <v>4</v>
      </c>
      <c r="AY242" s="34">
        <f t="shared" si="43"/>
        <v>0</v>
      </c>
      <c r="AZ242" s="34">
        <f t="shared" si="44"/>
        <v>5</v>
      </c>
      <c r="BA242" s="36">
        <f t="shared" si="45"/>
        <v>0.44444444444444442</v>
      </c>
      <c r="BB242" s="77">
        <f>VLOOKUP(C242&amp;TEXT(D242,"00"),'House ridership'!$A$3:$M$438,13,0)</f>
        <v>185567</v>
      </c>
      <c r="BC242" s="77">
        <f>VLOOKUP($C242&amp;TEXT($D242,"00"),'House ridership'!$A$3:$M$438,3,0)</f>
        <v>3</v>
      </c>
      <c r="BD242" s="57">
        <v>2335</v>
      </c>
      <c r="BE242" s="57" t="s">
        <v>967</v>
      </c>
      <c r="BF242" s="57" t="s">
        <v>1242</v>
      </c>
      <c r="BG242" s="3"/>
      <c r="BH242" s="3"/>
      <c r="BI242" s="34"/>
      <c r="BJ242" s="3"/>
      <c r="BK242" s="76">
        <v>1</v>
      </c>
      <c r="BL242" s="76"/>
    </row>
    <row r="243" spans="1:64" ht="14" customHeight="1" x14ac:dyDescent="0.15">
      <c r="A243" s="3">
        <v>1</v>
      </c>
      <c r="B243" s="3">
        <v>6</v>
      </c>
      <c r="C243" s="3" t="s">
        <v>443</v>
      </c>
      <c r="D243" s="3">
        <v>16</v>
      </c>
      <c r="E243" s="3" t="s">
        <v>43</v>
      </c>
      <c r="F243" s="3" t="s">
        <v>445</v>
      </c>
      <c r="G243" s="3" t="s">
        <v>12</v>
      </c>
      <c r="H243" s="3">
        <v>2010</v>
      </c>
      <c r="I243" s="11">
        <v>0.63800000000000001</v>
      </c>
      <c r="J243" s="11">
        <v>0.65300000000000002</v>
      </c>
      <c r="K243" s="14"/>
      <c r="L243" s="13">
        <v>1</v>
      </c>
      <c r="M243" s="14"/>
      <c r="N243" s="17"/>
      <c r="O243" s="16">
        <v>1</v>
      </c>
      <c r="P243" s="17"/>
      <c r="Q243" s="20"/>
      <c r="R243" s="19">
        <v>1</v>
      </c>
      <c r="S243" s="20"/>
      <c r="T243" s="3">
        <f t="shared" si="54"/>
        <v>0</v>
      </c>
      <c r="U243" s="3">
        <f t="shared" si="55"/>
        <v>3</v>
      </c>
      <c r="V243" s="3">
        <f t="shared" si="56"/>
        <v>0</v>
      </c>
      <c r="W243" s="13">
        <v>1</v>
      </c>
      <c r="X243" s="13"/>
      <c r="Y243" s="13"/>
      <c r="Z243" s="16">
        <v>1</v>
      </c>
      <c r="AA243" s="16"/>
      <c r="AB243" s="16"/>
      <c r="AC243" s="19">
        <v>1</v>
      </c>
      <c r="AD243" s="19"/>
      <c r="AE243" s="19"/>
      <c r="AF243" s="13">
        <v>1</v>
      </c>
      <c r="AG243" s="13"/>
      <c r="AH243" s="13"/>
      <c r="AI243" s="31"/>
      <c r="AJ243" s="31">
        <v>1</v>
      </c>
      <c r="AK243" s="31"/>
      <c r="AL243" s="19"/>
      <c r="AM243" s="19">
        <v>1</v>
      </c>
      <c r="AN243" s="19"/>
      <c r="AO243" s="32"/>
      <c r="AP243" s="32">
        <v>1</v>
      </c>
      <c r="AQ243" s="32"/>
      <c r="AR243" s="33"/>
      <c r="AS243" s="33">
        <v>1</v>
      </c>
      <c r="AT243" s="33"/>
      <c r="AU243" s="19"/>
      <c r="AV243" s="19">
        <v>1</v>
      </c>
      <c r="AW243" s="19"/>
      <c r="AX243" s="34">
        <f t="shared" si="42"/>
        <v>4</v>
      </c>
      <c r="AY243" s="34">
        <f t="shared" si="43"/>
        <v>5</v>
      </c>
      <c r="AZ243" s="34">
        <f t="shared" si="44"/>
        <v>0</v>
      </c>
      <c r="BA243" s="36">
        <f t="shared" si="45"/>
        <v>0.44444444444444442</v>
      </c>
      <c r="BB243" s="77">
        <f>VLOOKUP(C243&amp;TEXT(D243,"00"),'House ridership'!$A$3:$M$438,13,0)</f>
        <v>0</v>
      </c>
      <c r="BC243" s="77">
        <f>VLOOKUP($C243&amp;TEXT($D243,"00"),'House ridership'!$A$3:$M$438,3,0)</f>
        <v>0</v>
      </c>
      <c r="BD243" s="57">
        <v>328</v>
      </c>
      <c r="BE243" s="57" t="s">
        <v>951</v>
      </c>
      <c r="BF243" s="57" t="s">
        <v>1331</v>
      </c>
      <c r="BG243" s="3"/>
      <c r="BH243" s="3"/>
      <c r="BI243" s="34"/>
      <c r="BJ243" s="3"/>
      <c r="BK243" s="76">
        <v>1</v>
      </c>
      <c r="BL243" s="76"/>
    </row>
    <row r="244" spans="1:64" ht="14" customHeight="1" x14ac:dyDescent="0.15">
      <c r="A244" s="3">
        <v>1</v>
      </c>
      <c r="B244" s="3">
        <v>8</v>
      </c>
      <c r="C244" s="3" t="s">
        <v>516</v>
      </c>
      <c r="D244" s="3">
        <v>8</v>
      </c>
      <c r="E244" s="3" t="s">
        <v>43</v>
      </c>
      <c r="F244" s="3" t="s">
        <v>527</v>
      </c>
      <c r="G244" s="3" t="s">
        <v>57</v>
      </c>
      <c r="H244" s="3">
        <v>2012</v>
      </c>
      <c r="I244" s="11">
        <v>0.67700000000000005</v>
      </c>
      <c r="J244" s="11">
        <v>0.623</v>
      </c>
      <c r="K244" s="13">
        <v>1</v>
      </c>
      <c r="L244" s="14"/>
      <c r="M244" s="14"/>
      <c r="N244" s="17"/>
      <c r="O244" s="16">
        <v>1</v>
      </c>
      <c r="P244" s="17"/>
      <c r="Q244" s="20"/>
      <c r="R244" s="19">
        <v>1</v>
      </c>
      <c r="S244" s="20"/>
      <c r="T244" s="3">
        <f t="shared" si="54"/>
        <v>1</v>
      </c>
      <c r="U244" s="3">
        <f t="shared" si="55"/>
        <v>2</v>
      </c>
      <c r="V244" s="3">
        <f t="shared" si="56"/>
        <v>0</v>
      </c>
      <c r="W244" s="13">
        <v>1</v>
      </c>
      <c r="X244" s="13"/>
      <c r="Y244" s="13"/>
      <c r="Z244" s="16">
        <v>1</v>
      </c>
      <c r="AA244" s="16"/>
      <c r="AB244" s="16"/>
      <c r="AC244" s="19">
        <v>1</v>
      </c>
      <c r="AD244" s="19"/>
      <c r="AE244" s="19"/>
      <c r="AF244" s="13">
        <v>1</v>
      </c>
      <c r="AG244" s="13"/>
      <c r="AH244" s="13"/>
      <c r="AI244" s="31"/>
      <c r="AJ244" s="31">
        <v>1</v>
      </c>
      <c r="AK244" s="31"/>
      <c r="AL244" s="19"/>
      <c r="AM244" s="19">
        <v>1</v>
      </c>
      <c r="AN244" s="19"/>
      <c r="AO244" s="32"/>
      <c r="AP244" s="32">
        <v>1</v>
      </c>
      <c r="AQ244" s="32"/>
      <c r="AR244" s="33"/>
      <c r="AS244" s="33">
        <v>1</v>
      </c>
      <c r="AT244" s="33"/>
      <c r="AU244" s="19"/>
      <c r="AV244" s="19">
        <v>1</v>
      </c>
      <c r="AW244" s="19"/>
      <c r="AX244" s="34">
        <f t="shared" si="42"/>
        <v>4</v>
      </c>
      <c r="AY244" s="34">
        <f t="shared" si="43"/>
        <v>5</v>
      </c>
      <c r="AZ244" s="34">
        <f t="shared" si="44"/>
        <v>0</v>
      </c>
      <c r="BA244" s="36">
        <f t="shared" si="45"/>
        <v>0.44444444444444442</v>
      </c>
      <c r="BB244" s="77">
        <f>VLOOKUP(C244&amp;TEXT(D244,"00"),'House ridership'!$A$3:$M$438,13,0)</f>
        <v>17834</v>
      </c>
      <c r="BC244" s="77">
        <f>VLOOKUP($C244&amp;TEXT($D244,"00"),'House ridership'!$A$3:$M$438,3,0)</f>
        <v>3</v>
      </c>
      <c r="BD244" s="57">
        <v>1222</v>
      </c>
      <c r="BE244" s="57" t="s">
        <v>953</v>
      </c>
      <c r="BF244" s="57" t="s">
        <v>1047</v>
      </c>
      <c r="BG244" s="3" t="s">
        <v>954</v>
      </c>
      <c r="BH244" s="3" t="s">
        <v>950</v>
      </c>
      <c r="BI244" s="34"/>
      <c r="BJ244" s="3"/>
      <c r="BK244" s="76">
        <v>1</v>
      </c>
      <c r="BL244" s="76"/>
    </row>
    <row r="245" spans="1:64" ht="14" customHeight="1" x14ac:dyDescent="0.15">
      <c r="A245" s="3">
        <v>1</v>
      </c>
      <c r="B245" s="3">
        <v>8</v>
      </c>
      <c r="C245" s="3" t="s">
        <v>516</v>
      </c>
      <c r="D245" s="3">
        <v>23</v>
      </c>
      <c r="E245" s="3" t="s">
        <v>43</v>
      </c>
      <c r="F245" s="3" t="s">
        <v>70</v>
      </c>
      <c r="G245" s="3" t="s">
        <v>326</v>
      </c>
      <c r="H245" s="3">
        <v>2006</v>
      </c>
      <c r="I245" s="11">
        <v>0.752</v>
      </c>
      <c r="J245" s="11">
        <v>0.69199999999999995</v>
      </c>
      <c r="K245" s="14"/>
      <c r="L245" s="13">
        <v>1</v>
      </c>
      <c r="M245" s="14"/>
      <c r="N245" s="17"/>
      <c r="O245" s="16">
        <v>1</v>
      </c>
      <c r="P245" s="17"/>
      <c r="Q245" s="20"/>
      <c r="R245" s="19">
        <v>1</v>
      </c>
      <c r="S245" s="20"/>
      <c r="T245" s="3">
        <f t="shared" si="54"/>
        <v>0</v>
      </c>
      <c r="U245" s="3">
        <f t="shared" si="55"/>
        <v>3</v>
      </c>
      <c r="V245" s="3">
        <f t="shared" si="56"/>
        <v>0</v>
      </c>
      <c r="W245" s="13">
        <v>1</v>
      </c>
      <c r="X245" s="13"/>
      <c r="Y245" s="13"/>
      <c r="Z245" s="16">
        <v>1</v>
      </c>
      <c r="AA245" s="16"/>
      <c r="AB245" s="16"/>
      <c r="AC245" s="19">
        <v>1</v>
      </c>
      <c r="AD245" s="19"/>
      <c r="AE245" s="19"/>
      <c r="AF245" s="13">
        <v>1</v>
      </c>
      <c r="AG245" s="13"/>
      <c r="AH245" s="13"/>
      <c r="AI245" s="31"/>
      <c r="AJ245" s="31">
        <v>1</v>
      </c>
      <c r="AK245" s="31"/>
      <c r="AL245" s="19"/>
      <c r="AM245" s="19">
        <v>1</v>
      </c>
      <c r="AN245" s="19"/>
      <c r="AO245" s="32"/>
      <c r="AP245" s="32">
        <v>1</v>
      </c>
      <c r="AQ245" s="32"/>
      <c r="AR245" s="33"/>
      <c r="AS245" s="33">
        <v>1</v>
      </c>
      <c r="AT245" s="33"/>
      <c r="AU245" s="19"/>
      <c r="AV245" s="19">
        <v>1</v>
      </c>
      <c r="AW245" s="19"/>
      <c r="AX245" s="34">
        <f t="shared" si="42"/>
        <v>4</v>
      </c>
      <c r="AY245" s="34">
        <f t="shared" si="43"/>
        <v>5</v>
      </c>
      <c r="AZ245" s="34">
        <f t="shared" si="44"/>
        <v>0</v>
      </c>
      <c r="BA245" s="36">
        <f t="shared" si="45"/>
        <v>0.44444444444444442</v>
      </c>
      <c r="BB245" s="77">
        <f>VLOOKUP(C245&amp;TEXT(D245,"00"),'House ridership'!$A$3:$M$438,13,0)</f>
        <v>480888</v>
      </c>
      <c r="BC245" s="77">
        <f>VLOOKUP($C245&amp;TEXT($D245,"00"),'House ridership'!$A$3:$M$438,3,0)</f>
        <v>1</v>
      </c>
      <c r="BD245" s="57">
        <v>2421</v>
      </c>
      <c r="BE245" s="57" t="s">
        <v>967</v>
      </c>
      <c r="BF245" s="57" t="s">
        <v>1062</v>
      </c>
      <c r="BG245" s="3" t="s">
        <v>1000</v>
      </c>
      <c r="BH245" s="3" t="s">
        <v>961</v>
      </c>
      <c r="BI245" s="34"/>
      <c r="BJ245" s="3"/>
      <c r="BK245" s="76">
        <v>1</v>
      </c>
      <c r="BL245" s="76"/>
    </row>
    <row r="246" spans="1:64" ht="14" customHeight="1" x14ac:dyDescent="0.15">
      <c r="A246" s="3">
        <v>1</v>
      </c>
      <c r="B246" s="3">
        <v>8</v>
      </c>
      <c r="C246" s="3" t="s">
        <v>516</v>
      </c>
      <c r="D246" s="3">
        <v>29</v>
      </c>
      <c r="E246" s="3" t="s">
        <v>8</v>
      </c>
      <c r="F246" s="3" t="s">
        <v>574</v>
      </c>
      <c r="G246" s="3" t="s">
        <v>575</v>
      </c>
      <c r="H246" s="3">
        <v>2012</v>
      </c>
      <c r="I246" s="11">
        <v>0.74299999999999999</v>
      </c>
      <c r="J246" s="11">
        <v>0.747</v>
      </c>
      <c r="K246" s="13">
        <v>1</v>
      </c>
      <c r="L246" s="14"/>
      <c r="M246" s="14"/>
      <c r="N246" s="16">
        <v>1</v>
      </c>
      <c r="O246" s="17"/>
      <c r="P246" s="17"/>
      <c r="Q246" s="19">
        <v>1</v>
      </c>
      <c r="R246" s="20"/>
      <c r="S246" s="20"/>
      <c r="T246" s="3">
        <f t="shared" si="54"/>
        <v>3</v>
      </c>
      <c r="U246" s="3">
        <f t="shared" si="55"/>
        <v>0</v>
      </c>
      <c r="V246" s="3">
        <f t="shared" si="56"/>
        <v>0</v>
      </c>
      <c r="W246" s="13">
        <v>1</v>
      </c>
      <c r="X246" s="13"/>
      <c r="Y246" s="13"/>
      <c r="Z246" s="16">
        <v>1</v>
      </c>
      <c r="AA246" s="16"/>
      <c r="AB246" s="16"/>
      <c r="AC246" s="19">
        <v>1</v>
      </c>
      <c r="AD246" s="19"/>
      <c r="AE246" s="19"/>
      <c r="AF246" s="13">
        <v>1</v>
      </c>
      <c r="AG246" s="13"/>
      <c r="AH246" s="13"/>
      <c r="AI246" s="31"/>
      <c r="AJ246" s="31"/>
      <c r="AK246" s="31">
        <v>1</v>
      </c>
      <c r="AL246" s="19"/>
      <c r="AM246" s="19"/>
      <c r="AN246" s="19">
        <v>1</v>
      </c>
      <c r="AO246" s="32"/>
      <c r="AP246" s="32"/>
      <c r="AQ246" s="32">
        <v>1</v>
      </c>
      <c r="AR246" s="33"/>
      <c r="AS246" s="33"/>
      <c r="AT246" s="33">
        <v>1</v>
      </c>
      <c r="AU246" s="19"/>
      <c r="AV246" s="19"/>
      <c r="AW246" s="19">
        <v>1</v>
      </c>
      <c r="AX246" s="34">
        <f t="shared" si="42"/>
        <v>4</v>
      </c>
      <c r="AY246" s="34">
        <f t="shared" si="43"/>
        <v>0</v>
      </c>
      <c r="AZ246" s="34">
        <f t="shared" si="44"/>
        <v>5</v>
      </c>
      <c r="BA246" s="36">
        <f t="shared" si="45"/>
        <v>0.44444444444444442</v>
      </c>
      <c r="BB246" s="77">
        <f>VLOOKUP(C246&amp;TEXT(D246,"00"),'House ridership'!$A$3:$M$438,13,0)</f>
        <v>74512</v>
      </c>
      <c r="BC246" s="77">
        <f>VLOOKUP($C246&amp;TEXT($D246,"00"),'House ridership'!$A$3:$M$438,3,0)</f>
        <v>1</v>
      </c>
      <c r="BD246" s="57">
        <v>1510</v>
      </c>
      <c r="BE246" s="57" t="s">
        <v>953</v>
      </c>
      <c r="BF246" s="57" t="s">
        <v>1068</v>
      </c>
      <c r="BG246" s="3" t="s">
        <v>983</v>
      </c>
      <c r="BH246" s="3" t="s">
        <v>978</v>
      </c>
      <c r="BI246" s="34"/>
      <c r="BJ246" s="3"/>
      <c r="BK246" s="76">
        <v>1</v>
      </c>
      <c r="BL246" s="76"/>
    </row>
    <row r="247" spans="1:64" ht="14" customHeight="1" x14ac:dyDescent="0.15">
      <c r="A247" s="3">
        <v>1</v>
      </c>
      <c r="B247" s="3">
        <v>9</v>
      </c>
      <c r="C247" s="3" t="s">
        <v>596</v>
      </c>
      <c r="D247" s="3">
        <v>4</v>
      </c>
      <c r="E247" s="3" t="s">
        <v>8</v>
      </c>
      <c r="F247" s="3" t="s">
        <v>600</v>
      </c>
      <c r="G247" s="3" t="s">
        <v>50</v>
      </c>
      <c r="H247" s="3">
        <v>1986</v>
      </c>
      <c r="I247" s="11">
        <v>0.58399999999999996</v>
      </c>
      <c r="J247" s="11">
        <v>0.55500000000000005</v>
      </c>
      <c r="K247" s="13">
        <v>1</v>
      </c>
      <c r="L247" s="14"/>
      <c r="M247" s="14"/>
      <c r="N247" s="16">
        <v>1</v>
      </c>
      <c r="O247" s="17"/>
      <c r="P247" s="17"/>
      <c r="Q247" s="19">
        <v>1</v>
      </c>
      <c r="R247" s="20"/>
      <c r="S247" s="20"/>
      <c r="T247" s="3">
        <f t="shared" si="54"/>
        <v>3</v>
      </c>
      <c r="U247" s="3">
        <f t="shared" si="55"/>
        <v>0</v>
      </c>
      <c r="V247" s="3">
        <f t="shared" si="56"/>
        <v>0</v>
      </c>
      <c r="W247" s="13">
        <v>1</v>
      </c>
      <c r="X247" s="13"/>
      <c r="Y247" s="13"/>
      <c r="Z247" s="16">
        <v>1</v>
      </c>
      <c r="AA247" s="16"/>
      <c r="AB247" s="16"/>
      <c r="AC247" s="19">
        <v>1</v>
      </c>
      <c r="AD247" s="19"/>
      <c r="AE247" s="19"/>
      <c r="AF247" s="13">
        <v>1</v>
      </c>
      <c r="AG247" s="13"/>
      <c r="AH247" s="13"/>
      <c r="AI247" s="31"/>
      <c r="AJ247" s="31"/>
      <c r="AK247" s="31">
        <v>1</v>
      </c>
      <c r="AL247" s="19"/>
      <c r="AM247" s="19"/>
      <c r="AN247" s="19">
        <v>1</v>
      </c>
      <c r="AO247" s="32"/>
      <c r="AP247" s="32"/>
      <c r="AQ247" s="32">
        <v>1</v>
      </c>
      <c r="AR247" s="33"/>
      <c r="AS247" s="33"/>
      <c r="AT247" s="33">
        <v>1</v>
      </c>
      <c r="AU247" s="19"/>
      <c r="AV247" s="19"/>
      <c r="AW247" s="19">
        <v>1</v>
      </c>
      <c r="AX247" s="34">
        <f t="shared" si="42"/>
        <v>4</v>
      </c>
      <c r="AY247" s="34">
        <f t="shared" si="43"/>
        <v>0</v>
      </c>
      <c r="AZ247" s="34">
        <f t="shared" si="44"/>
        <v>5</v>
      </c>
      <c r="BA247" s="36">
        <f t="shared" si="45"/>
        <v>0.44444444444444442</v>
      </c>
      <c r="BB247" s="77">
        <f>VLOOKUP(C247&amp;TEXT(D247,"00"),'House ridership'!$A$3:$M$438,13,0)</f>
        <v>125860</v>
      </c>
      <c r="BC247" s="77">
        <f>VLOOKUP($C247&amp;TEXT($D247,"00"),'House ridership'!$A$3:$M$438,3,0)</f>
        <v>2</v>
      </c>
      <c r="BD247" s="57">
        <v>2134</v>
      </c>
      <c r="BE247" s="57" t="s">
        <v>967</v>
      </c>
      <c r="BF247" s="57" t="s">
        <v>1340</v>
      </c>
      <c r="BG247" s="3"/>
      <c r="BH247" s="3"/>
      <c r="BI247" s="34"/>
      <c r="BJ247" s="3"/>
      <c r="BK247" s="76">
        <v>1</v>
      </c>
      <c r="BL247" s="76"/>
    </row>
    <row r="248" spans="1:64" ht="14" customHeight="1" x14ac:dyDescent="0.15">
      <c r="A248" s="3">
        <v>1</v>
      </c>
      <c r="B248" s="3">
        <v>9</v>
      </c>
      <c r="C248" s="3" t="s">
        <v>605</v>
      </c>
      <c r="D248" s="3">
        <v>3</v>
      </c>
      <c r="E248" s="3" t="s">
        <v>43</v>
      </c>
      <c r="F248" s="3" t="s">
        <v>609</v>
      </c>
      <c r="G248" s="3" t="s">
        <v>610</v>
      </c>
      <c r="H248" s="3">
        <v>2010</v>
      </c>
      <c r="I248" s="11">
        <v>0.60899999999999999</v>
      </c>
      <c r="J248" s="11">
        <v>0.61799999999999999</v>
      </c>
      <c r="K248" s="14"/>
      <c r="L248" s="13">
        <v>1</v>
      </c>
      <c r="M248" s="14"/>
      <c r="N248" s="17"/>
      <c r="O248" s="16">
        <v>1</v>
      </c>
      <c r="P248" s="17"/>
      <c r="Q248" s="20"/>
      <c r="R248" s="19">
        <v>1</v>
      </c>
      <c r="S248" s="20"/>
      <c r="T248" s="3">
        <f t="shared" si="54"/>
        <v>0</v>
      </c>
      <c r="U248" s="3">
        <f t="shared" si="55"/>
        <v>3</v>
      </c>
      <c r="V248" s="3">
        <f t="shared" si="56"/>
        <v>0</v>
      </c>
      <c r="W248" s="13"/>
      <c r="X248" s="13">
        <v>1</v>
      </c>
      <c r="Y248" s="13"/>
      <c r="Z248" s="16"/>
      <c r="AA248" s="16">
        <v>1</v>
      </c>
      <c r="AB248" s="16"/>
      <c r="AC248" s="19">
        <v>1</v>
      </c>
      <c r="AD248" s="19"/>
      <c r="AE248" s="19"/>
      <c r="AF248" s="13">
        <v>1</v>
      </c>
      <c r="AG248" s="13"/>
      <c r="AH248" s="13"/>
      <c r="AI248" s="31"/>
      <c r="AJ248" s="31">
        <v>1</v>
      </c>
      <c r="AK248" s="31"/>
      <c r="AL248" s="19"/>
      <c r="AM248" s="19">
        <v>1</v>
      </c>
      <c r="AN248" s="19"/>
      <c r="AO248" s="32"/>
      <c r="AP248" s="32">
        <v>1</v>
      </c>
      <c r="AQ248" s="32"/>
      <c r="AR248" s="33">
        <v>1</v>
      </c>
      <c r="AS248" s="33"/>
      <c r="AT248" s="33"/>
      <c r="AU248" s="19">
        <v>1</v>
      </c>
      <c r="AV248" s="19"/>
      <c r="AW248" s="19"/>
      <c r="AX248" s="34">
        <f t="shared" si="42"/>
        <v>4</v>
      </c>
      <c r="AY248" s="34">
        <f t="shared" si="43"/>
        <v>5</v>
      </c>
      <c r="AZ248" s="34">
        <f t="shared" si="44"/>
        <v>0</v>
      </c>
      <c r="BA248" s="36">
        <f t="shared" si="45"/>
        <v>0.44444444444444442</v>
      </c>
      <c r="BB248" s="77">
        <f>VLOOKUP(C248&amp;TEXT(D248,"00"),'House ridership'!$A$3:$M$438,13,0)</f>
        <v>158170</v>
      </c>
      <c r="BC248" s="77">
        <f>VLOOKUP($C248&amp;TEXT($D248,"00"),'House ridership'!$A$3:$M$438,3,0)</f>
        <v>5</v>
      </c>
      <c r="BD248" s="57">
        <v>1107</v>
      </c>
      <c r="BE248" s="57" t="s">
        <v>953</v>
      </c>
      <c r="BF248" s="57" t="s">
        <v>1432</v>
      </c>
      <c r="BG248" s="3"/>
      <c r="BH248" s="3"/>
      <c r="BI248" s="34"/>
      <c r="BJ248" s="3"/>
      <c r="BK248" s="76">
        <v>1</v>
      </c>
      <c r="BL248" s="76"/>
    </row>
    <row r="249" spans="1:64" ht="14" customHeight="1" x14ac:dyDescent="0.15">
      <c r="A249" s="3">
        <v>1</v>
      </c>
      <c r="B249" s="3">
        <v>9</v>
      </c>
      <c r="C249" s="3" t="s">
        <v>605</v>
      </c>
      <c r="D249" s="3">
        <v>5</v>
      </c>
      <c r="E249" s="3" t="s">
        <v>43</v>
      </c>
      <c r="F249" s="3" t="s">
        <v>607</v>
      </c>
      <c r="G249" s="3" t="s">
        <v>608</v>
      </c>
      <c r="H249" s="3">
        <v>2004</v>
      </c>
      <c r="I249" s="11">
        <v>0.6</v>
      </c>
      <c r="J249" s="11">
        <v>0.59599999999999997</v>
      </c>
      <c r="K249" s="14"/>
      <c r="L249" s="13">
        <v>1</v>
      </c>
      <c r="M249" s="14"/>
      <c r="N249" s="17"/>
      <c r="O249" s="16">
        <v>1</v>
      </c>
      <c r="P249" s="17"/>
      <c r="Q249" s="20"/>
      <c r="R249" s="19">
        <v>1</v>
      </c>
      <c r="S249" s="20"/>
      <c r="T249" s="3">
        <f t="shared" si="54"/>
        <v>0</v>
      </c>
      <c r="U249" s="3">
        <f t="shared" si="55"/>
        <v>3</v>
      </c>
      <c r="V249" s="3">
        <f t="shared" si="56"/>
        <v>0</v>
      </c>
      <c r="W249" s="13"/>
      <c r="X249" s="13">
        <v>1</v>
      </c>
      <c r="Y249" s="13"/>
      <c r="Z249" s="16">
        <v>1</v>
      </c>
      <c r="AA249" s="16"/>
      <c r="AB249" s="16"/>
      <c r="AC249" s="19">
        <v>1</v>
      </c>
      <c r="AD249" s="19"/>
      <c r="AE249" s="19"/>
      <c r="AF249" s="13">
        <v>1</v>
      </c>
      <c r="AG249" s="13"/>
      <c r="AH249" s="13"/>
      <c r="AI249" s="31"/>
      <c r="AJ249" s="31">
        <v>1</v>
      </c>
      <c r="AK249" s="31"/>
      <c r="AL249" s="19"/>
      <c r="AM249" s="19">
        <v>1</v>
      </c>
      <c r="AN249" s="19"/>
      <c r="AO249" s="32"/>
      <c r="AP249" s="32">
        <v>1</v>
      </c>
      <c r="AQ249" s="32"/>
      <c r="AR249" s="33">
        <v>1</v>
      </c>
      <c r="AS249" s="33"/>
      <c r="AT249" s="33"/>
      <c r="AU249" s="19"/>
      <c r="AV249" s="19"/>
      <c r="AW249" s="19">
        <v>1</v>
      </c>
      <c r="AX249" s="34">
        <f t="shared" si="42"/>
        <v>4</v>
      </c>
      <c r="AY249" s="34">
        <f t="shared" si="43"/>
        <v>4</v>
      </c>
      <c r="AZ249" s="34">
        <f t="shared" si="44"/>
        <v>1</v>
      </c>
      <c r="BA249" s="36">
        <f t="shared" si="45"/>
        <v>0.44444444444444442</v>
      </c>
      <c r="BB249" s="77">
        <f>VLOOKUP(C249&amp;TEXT(D249,"00"),'House ridership'!$A$3:$M$438,13,0)</f>
        <v>49837</v>
      </c>
      <c r="BC249" s="77">
        <f>VLOOKUP($C249&amp;TEXT($D249,"00"),'House ridership'!$A$3:$M$438,3,0)</f>
        <v>1</v>
      </c>
      <c r="BD249" s="57">
        <v>1314</v>
      </c>
      <c r="BE249" s="57" t="s">
        <v>953</v>
      </c>
      <c r="BF249" s="57" t="s">
        <v>1434</v>
      </c>
      <c r="BG249" s="3"/>
      <c r="BH249" s="3"/>
      <c r="BI249" s="34"/>
      <c r="BJ249" s="3"/>
      <c r="BK249" s="76">
        <v>1</v>
      </c>
      <c r="BL249" s="76"/>
    </row>
    <row r="250" spans="1:64" ht="14" customHeight="1" x14ac:dyDescent="0.15">
      <c r="A250" s="3">
        <v>1</v>
      </c>
      <c r="B250" s="3">
        <v>1</v>
      </c>
      <c r="C250" s="3" t="s">
        <v>36</v>
      </c>
      <c r="D250" s="3">
        <v>2</v>
      </c>
      <c r="E250" s="3" t="s">
        <v>43</v>
      </c>
      <c r="F250" s="3" t="s">
        <v>648</v>
      </c>
      <c r="G250" s="3" t="s">
        <v>352</v>
      </c>
      <c r="H250" s="3">
        <v>2014</v>
      </c>
      <c r="I250" s="11">
        <v>0.47099999999999997</v>
      </c>
      <c r="J250" s="11">
        <v>0.54800000000000004</v>
      </c>
      <c r="K250" s="28"/>
      <c r="L250" s="29"/>
      <c r="M250" s="29"/>
      <c r="N250" s="29"/>
      <c r="O250" s="28"/>
      <c r="P250" s="29"/>
      <c r="Q250" s="29"/>
      <c r="R250" s="28"/>
      <c r="S250" s="29"/>
      <c r="T250" s="28"/>
      <c r="U250" s="3"/>
      <c r="V250" s="3"/>
      <c r="W250" s="13"/>
      <c r="X250" s="13">
        <v>1</v>
      </c>
      <c r="Y250" s="13"/>
      <c r="Z250" s="16">
        <v>1</v>
      </c>
      <c r="AA250" s="16"/>
      <c r="AB250" s="16"/>
      <c r="AC250" s="19">
        <v>1</v>
      </c>
      <c r="AD250" s="19"/>
      <c r="AE250" s="19"/>
      <c r="AF250" s="13">
        <v>1</v>
      </c>
      <c r="AG250" s="13"/>
      <c r="AH250" s="13"/>
      <c r="AI250" s="31"/>
      <c r="AJ250" s="31">
        <v>1</v>
      </c>
      <c r="AK250" s="31"/>
      <c r="AL250" s="19"/>
      <c r="AM250" s="19">
        <v>1</v>
      </c>
      <c r="AN250" s="19"/>
      <c r="AO250" s="32"/>
      <c r="AP250" s="32">
        <v>1</v>
      </c>
      <c r="AQ250" s="32"/>
      <c r="AR250" s="33"/>
      <c r="AS250" s="33">
        <v>1</v>
      </c>
      <c r="AT250" s="33"/>
      <c r="AU250" s="19"/>
      <c r="AV250" s="19">
        <v>1</v>
      </c>
      <c r="AW250" s="19"/>
      <c r="AX250" s="34">
        <f t="shared" si="42"/>
        <v>3</v>
      </c>
      <c r="AY250" s="34">
        <f t="shared" si="43"/>
        <v>6</v>
      </c>
      <c r="AZ250" s="34">
        <f t="shared" si="44"/>
        <v>0</v>
      </c>
      <c r="BA250" s="36">
        <f t="shared" si="45"/>
        <v>0.33333333333333331</v>
      </c>
      <c r="BB250" s="77">
        <f>VLOOKUP(C250&amp;TEXT(D250,"00"),'House ridership'!$A$3:$M$438,13,0)</f>
        <v>0</v>
      </c>
      <c r="BC250" s="77">
        <f>VLOOKUP($C250&amp;TEXT($D250,"00"),'House ridership'!$A$3:$M$438,3,0)</f>
        <v>0</v>
      </c>
      <c r="BD250" s="57">
        <v>1208</v>
      </c>
      <c r="BE250" s="57" t="s">
        <v>953</v>
      </c>
      <c r="BF250" s="57" t="s">
        <v>1215</v>
      </c>
      <c r="BG250" s="3"/>
      <c r="BH250" s="3"/>
      <c r="BI250" s="34"/>
      <c r="BJ250" s="3"/>
      <c r="BK250" s="76">
        <v>1</v>
      </c>
      <c r="BL250" s="76"/>
    </row>
    <row r="251" spans="1:64" ht="14" customHeight="1" x14ac:dyDescent="0.15">
      <c r="A251" s="3">
        <v>1</v>
      </c>
      <c r="B251" s="3">
        <v>2</v>
      </c>
      <c r="C251" s="3" t="s">
        <v>127</v>
      </c>
      <c r="D251" s="4">
        <v>4</v>
      </c>
      <c r="E251" s="3" t="s">
        <v>43</v>
      </c>
      <c r="F251" s="3" t="s">
        <v>129</v>
      </c>
      <c r="G251" s="3" t="s">
        <v>112</v>
      </c>
      <c r="H251" s="3">
        <v>2012</v>
      </c>
      <c r="I251" s="11">
        <v>0.745</v>
      </c>
      <c r="J251" s="11">
        <v>0.66100000000000003</v>
      </c>
      <c r="K251" s="14"/>
      <c r="L251" s="13">
        <v>1</v>
      </c>
      <c r="M251" s="14"/>
      <c r="N251" s="17"/>
      <c r="O251" s="16">
        <v>1</v>
      </c>
      <c r="P251" s="17"/>
      <c r="Q251" s="20"/>
      <c r="R251" s="19">
        <v>1</v>
      </c>
      <c r="S251" s="20"/>
      <c r="T251" s="3">
        <f t="shared" ref="T251:V258" si="57">K251+N251+Q251</f>
        <v>0</v>
      </c>
      <c r="U251" s="3">
        <f t="shared" si="57"/>
        <v>3</v>
      </c>
      <c r="V251" s="3">
        <f t="shared" si="57"/>
        <v>0</v>
      </c>
      <c r="W251" s="13">
        <v>1</v>
      </c>
      <c r="X251" s="13"/>
      <c r="Y251" s="13"/>
      <c r="Z251" s="16">
        <v>1</v>
      </c>
      <c r="AA251" s="16"/>
      <c r="AB251" s="16"/>
      <c r="AC251" s="19"/>
      <c r="AD251" s="19">
        <v>1</v>
      </c>
      <c r="AE251" s="19"/>
      <c r="AF251" s="13"/>
      <c r="AG251" s="13">
        <v>1</v>
      </c>
      <c r="AH251" s="13"/>
      <c r="AI251" s="31"/>
      <c r="AJ251" s="31">
        <v>1</v>
      </c>
      <c r="AK251" s="31"/>
      <c r="AL251" s="19"/>
      <c r="AM251" s="19">
        <v>1</v>
      </c>
      <c r="AN251" s="19"/>
      <c r="AO251" s="32"/>
      <c r="AP251" s="32">
        <v>1</v>
      </c>
      <c r="AQ251" s="32"/>
      <c r="AR251" s="33"/>
      <c r="AS251" s="33">
        <v>1</v>
      </c>
      <c r="AT251" s="33"/>
      <c r="AU251" s="19">
        <v>1</v>
      </c>
      <c r="AV251" s="19"/>
      <c r="AW251" s="19"/>
      <c r="AX251" s="34">
        <f t="shared" si="42"/>
        <v>3</v>
      </c>
      <c r="AY251" s="34">
        <f t="shared" si="43"/>
        <v>6</v>
      </c>
      <c r="AZ251" s="34">
        <f t="shared" si="44"/>
        <v>0</v>
      </c>
      <c r="BA251" s="36">
        <f t="shared" si="45"/>
        <v>0.33333333333333331</v>
      </c>
      <c r="BB251" s="77">
        <f>VLOOKUP(C251&amp;TEXT(D251,"00"),'House ridership'!$A$3:$M$438,13,0)</f>
        <v>500966</v>
      </c>
      <c r="BC251" s="77">
        <f>VLOOKUP($C251&amp;TEXT($D251,"00"),'House ridership'!$A$3:$M$438,3,0)</f>
        <v>1</v>
      </c>
      <c r="BD251" s="57">
        <v>1207</v>
      </c>
      <c r="BE251" s="57" t="s">
        <v>953</v>
      </c>
      <c r="BF251" s="57" t="s">
        <v>1345</v>
      </c>
      <c r="BG251" s="3"/>
      <c r="BH251" s="3"/>
      <c r="BI251" s="34"/>
      <c r="BJ251" s="3"/>
      <c r="BK251" s="76">
        <v>1</v>
      </c>
      <c r="BL251" s="76"/>
    </row>
    <row r="252" spans="1:64" ht="14" customHeight="1" x14ac:dyDescent="0.15">
      <c r="A252" s="3">
        <v>1</v>
      </c>
      <c r="B252" s="3">
        <v>2</v>
      </c>
      <c r="C252" s="3" t="s">
        <v>153</v>
      </c>
      <c r="D252" s="3">
        <v>6</v>
      </c>
      <c r="E252" s="3" t="s">
        <v>43</v>
      </c>
      <c r="F252" s="3" t="s">
        <v>156</v>
      </c>
      <c r="G252" s="3" t="s">
        <v>157</v>
      </c>
      <c r="H252" s="3">
        <v>1992</v>
      </c>
      <c r="I252" s="11">
        <v>0.745</v>
      </c>
      <c r="J252" s="11">
        <v>0.66600000000000004</v>
      </c>
      <c r="K252" s="14"/>
      <c r="L252" s="13">
        <v>1</v>
      </c>
      <c r="M252" s="14"/>
      <c r="N252" s="17"/>
      <c r="O252" s="16">
        <v>1</v>
      </c>
      <c r="P252" s="17"/>
      <c r="Q252" s="20"/>
      <c r="R252" s="19">
        <v>1</v>
      </c>
      <c r="S252" s="20"/>
      <c r="T252" s="3">
        <f t="shared" si="57"/>
        <v>0</v>
      </c>
      <c r="U252" s="3">
        <f t="shared" si="57"/>
        <v>3</v>
      </c>
      <c r="V252" s="3">
        <f t="shared" si="57"/>
        <v>0</v>
      </c>
      <c r="W252" s="13"/>
      <c r="X252" s="13">
        <v>1</v>
      </c>
      <c r="Y252" s="13"/>
      <c r="Z252" s="16">
        <v>1</v>
      </c>
      <c r="AA252" s="16"/>
      <c r="AB252" s="16"/>
      <c r="AC252" s="19"/>
      <c r="AD252" s="19">
        <v>1</v>
      </c>
      <c r="AE252" s="19"/>
      <c r="AF252" s="13"/>
      <c r="AG252" s="13">
        <v>1</v>
      </c>
      <c r="AH252" s="13"/>
      <c r="AI252" s="31"/>
      <c r="AJ252" s="31">
        <v>1</v>
      </c>
      <c r="AK252" s="31"/>
      <c r="AL252" s="19"/>
      <c r="AM252" s="19">
        <v>1</v>
      </c>
      <c r="AN252" s="19"/>
      <c r="AO252" s="32"/>
      <c r="AP252" s="32">
        <v>1</v>
      </c>
      <c r="AQ252" s="32"/>
      <c r="AR252" s="33">
        <v>1</v>
      </c>
      <c r="AS252" s="33"/>
      <c r="AT252" s="33"/>
      <c r="AU252" s="19">
        <v>1</v>
      </c>
      <c r="AV252" s="19"/>
      <c r="AW252" s="19"/>
      <c r="AX252" s="34">
        <f t="shared" si="42"/>
        <v>3</v>
      </c>
      <c r="AY252" s="34">
        <f t="shared" si="43"/>
        <v>6</v>
      </c>
      <c r="AZ252" s="34">
        <f t="shared" si="44"/>
        <v>0</v>
      </c>
      <c r="BA252" s="36">
        <f t="shared" si="45"/>
        <v>0.33333333333333331</v>
      </c>
      <c r="BB252" s="77">
        <f>VLOOKUP(C252&amp;TEXT(D252,"00"),'House ridership'!$A$3:$M$438,13,0)</f>
        <v>87844</v>
      </c>
      <c r="BC252" s="77">
        <f>VLOOKUP($C252&amp;TEXT($D252,"00"),'House ridership'!$A$3:$M$438,3,0)</f>
        <v>2</v>
      </c>
      <c r="BD252" s="57">
        <v>2309</v>
      </c>
      <c r="BE252" s="57" t="s">
        <v>967</v>
      </c>
      <c r="BF252" s="57" t="s">
        <v>1423</v>
      </c>
      <c r="BG252" s="3"/>
      <c r="BH252" s="3"/>
      <c r="BI252" s="34"/>
      <c r="BJ252" s="3"/>
      <c r="BK252" s="76">
        <v>1</v>
      </c>
      <c r="BL252" s="76"/>
    </row>
    <row r="253" spans="1:64" ht="14" customHeight="1" x14ac:dyDescent="0.15">
      <c r="A253" s="3">
        <v>1</v>
      </c>
      <c r="B253" s="3">
        <v>3</v>
      </c>
      <c r="C253" s="3" t="s">
        <v>227</v>
      </c>
      <c r="D253" s="3">
        <v>5</v>
      </c>
      <c r="E253" s="3" t="s">
        <v>43</v>
      </c>
      <c r="F253" s="3" t="s">
        <v>237</v>
      </c>
      <c r="G253" s="3" t="s">
        <v>238</v>
      </c>
      <c r="H253" s="3">
        <v>2004</v>
      </c>
      <c r="I253" s="11">
        <v>0.61</v>
      </c>
      <c r="J253" s="11">
        <v>0.58399999999999996</v>
      </c>
      <c r="K253" s="14"/>
      <c r="L253" s="13">
        <v>1</v>
      </c>
      <c r="M253" s="14"/>
      <c r="N253" s="17"/>
      <c r="O253" s="16">
        <v>1</v>
      </c>
      <c r="P253" s="17"/>
      <c r="Q253" s="20"/>
      <c r="R253" s="19">
        <v>1</v>
      </c>
      <c r="S253" s="20"/>
      <c r="T253" s="3">
        <f t="shared" si="57"/>
        <v>0</v>
      </c>
      <c r="U253" s="3">
        <f t="shared" si="57"/>
        <v>3</v>
      </c>
      <c r="V253" s="3">
        <f t="shared" si="57"/>
        <v>0</v>
      </c>
      <c r="W253" s="13"/>
      <c r="X253" s="13">
        <v>1</v>
      </c>
      <c r="Y253" s="13"/>
      <c r="Z253" s="16"/>
      <c r="AA253" s="16">
        <v>1</v>
      </c>
      <c r="AB253" s="16"/>
      <c r="AC253" s="19"/>
      <c r="AD253" s="19">
        <v>1</v>
      </c>
      <c r="AE253" s="19"/>
      <c r="AF253" s="13"/>
      <c r="AG253" s="13">
        <v>1</v>
      </c>
      <c r="AH253" s="13"/>
      <c r="AI253" s="31"/>
      <c r="AJ253" s="31">
        <v>1</v>
      </c>
      <c r="AK253" s="31"/>
      <c r="AL253" s="19"/>
      <c r="AM253" s="19">
        <v>1</v>
      </c>
      <c r="AN253" s="19"/>
      <c r="AO253" s="32">
        <v>1</v>
      </c>
      <c r="AP253" s="32"/>
      <c r="AQ253" s="32"/>
      <c r="AR253" s="33">
        <v>1</v>
      </c>
      <c r="AS253" s="33"/>
      <c r="AT253" s="33"/>
      <c r="AU253" s="19">
        <v>1</v>
      </c>
      <c r="AV253" s="19"/>
      <c r="AW253" s="19"/>
      <c r="AX253" s="34">
        <f t="shared" si="42"/>
        <v>3</v>
      </c>
      <c r="AY253" s="34">
        <f t="shared" si="43"/>
        <v>6</v>
      </c>
      <c r="AZ253" s="34">
        <f t="shared" si="44"/>
        <v>0</v>
      </c>
      <c r="BA253" s="36">
        <f t="shared" si="45"/>
        <v>0.33333333333333331</v>
      </c>
      <c r="BB253" s="77">
        <f>VLOOKUP(C253&amp;TEXT(D253,"00"),'House ridership'!$A$3:$M$438,13,0)</f>
        <v>0</v>
      </c>
      <c r="BC253" s="77">
        <f>VLOOKUP($C253&amp;TEXT($D253,"00"),'House ridership'!$A$3:$M$438,3,0)</f>
        <v>0</v>
      </c>
      <c r="BD253" s="57">
        <v>2262</v>
      </c>
      <c r="BE253" s="57" t="s">
        <v>967</v>
      </c>
      <c r="BF253" s="57" t="s">
        <v>1255</v>
      </c>
      <c r="BG253" s="3"/>
      <c r="BH253" s="3"/>
      <c r="BI253" s="34"/>
      <c r="BJ253" s="3"/>
      <c r="BK253" s="76">
        <v>1</v>
      </c>
      <c r="BL253" s="76"/>
    </row>
    <row r="254" spans="1:64" ht="14" customHeight="1" x14ac:dyDescent="0.15">
      <c r="A254" s="3">
        <v>1</v>
      </c>
      <c r="B254" s="3">
        <v>4</v>
      </c>
      <c r="C254" s="3" t="s">
        <v>251</v>
      </c>
      <c r="D254" s="3">
        <v>1</v>
      </c>
      <c r="E254" s="3" t="s">
        <v>43</v>
      </c>
      <c r="F254" s="3" t="s">
        <v>253</v>
      </c>
      <c r="G254" s="3" t="s">
        <v>254</v>
      </c>
      <c r="H254" s="3">
        <v>2013</v>
      </c>
      <c r="I254" s="11">
        <v>0.63300000000000001</v>
      </c>
      <c r="J254" s="11">
        <v>0.96499999999999997</v>
      </c>
      <c r="K254" s="14"/>
      <c r="L254" s="13">
        <v>1</v>
      </c>
      <c r="M254" s="14"/>
      <c r="N254" s="17"/>
      <c r="O254" s="16">
        <v>1</v>
      </c>
      <c r="P254" s="17"/>
      <c r="Q254" s="20"/>
      <c r="R254" s="19">
        <v>1</v>
      </c>
      <c r="S254" s="20"/>
      <c r="T254" s="3">
        <f t="shared" si="57"/>
        <v>0</v>
      </c>
      <c r="U254" s="3">
        <f t="shared" si="57"/>
        <v>3</v>
      </c>
      <c r="V254" s="3">
        <f t="shared" si="57"/>
        <v>0</v>
      </c>
      <c r="W254" s="13"/>
      <c r="X254" s="13">
        <v>1</v>
      </c>
      <c r="Y254" s="13"/>
      <c r="Z254" s="16"/>
      <c r="AA254" s="16">
        <v>1</v>
      </c>
      <c r="AB254" s="16"/>
      <c r="AC254" s="19"/>
      <c r="AD254" s="19">
        <v>1</v>
      </c>
      <c r="AE254" s="19"/>
      <c r="AF254" s="13"/>
      <c r="AG254" s="13">
        <v>1</v>
      </c>
      <c r="AH254" s="13"/>
      <c r="AI254" s="31"/>
      <c r="AJ254" s="31">
        <v>1</v>
      </c>
      <c r="AK254" s="31"/>
      <c r="AL254" s="19"/>
      <c r="AM254" s="19">
        <v>1</v>
      </c>
      <c r="AN254" s="19"/>
      <c r="AO254" s="32">
        <v>1</v>
      </c>
      <c r="AP254" s="32"/>
      <c r="AQ254" s="32"/>
      <c r="AR254" s="33">
        <v>1</v>
      </c>
      <c r="AS254" s="33"/>
      <c r="AT254" s="33"/>
      <c r="AU254" s="19">
        <v>1</v>
      </c>
      <c r="AV254" s="19"/>
      <c r="AW254" s="19"/>
      <c r="AX254" s="34">
        <f t="shared" si="42"/>
        <v>3</v>
      </c>
      <c r="AY254" s="34">
        <f t="shared" si="43"/>
        <v>6</v>
      </c>
      <c r="AZ254" s="34">
        <f t="shared" si="44"/>
        <v>0</v>
      </c>
      <c r="BA254" s="36">
        <f t="shared" si="45"/>
        <v>0.33333333333333331</v>
      </c>
      <c r="BB254" s="77">
        <f>VLOOKUP(C254&amp;TEXT(D254,"00"),'House ridership'!$A$3:$M$438,13,0)</f>
        <v>0</v>
      </c>
      <c r="BC254" s="77">
        <f>VLOOKUP($C254&amp;TEXT($D254,"00"),'House ridership'!$A$3:$M$438,3,0)</f>
        <v>2</v>
      </c>
      <c r="BD254" s="57">
        <v>119</v>
      </c>
      <c r="BE254" s="57" t="s">
        <v>951</v>
      </c>
      <c r="BF254" s="57" t="s">
        <v>1020</v>
      </c>
      <c r="BG254" s="3"/>
      <c r="BH254" s="3"/>
      <c r="BI254" s="34"/>
      <c r="BJ254" s="3"/>
      <c r="BK254" s="76">
        <v>1</v>
      </c>
      <c r="BL254" s="76"/>
    </row>
    <row r="255" spans="1:64" ht="14" customHeight="1" x14ac:dyDescent="0.15">
      <c r="A255" s="3">
        <v>1</v>
      </c>
      <c r="B255" s="3">
        <v>4</v>
      </c>
      <c r="C255" s="3" t="s">
        <v>251</v>
      </c>
      <c r="D255" s="3">
        <v>3</v>
      </c>
      <c r="E255" s="3" t="s">
        <v>43</v>
      </c>
      <c r="F255" s="3" t="s">
        <v>252</v>
      </c>
      <c r="G255" s="3" t="s">
        <v>132</v>
      </c>
      <c r="H255" s="3">
        <v>2002</v>
      </c>
      <c r="I255" s="11">
        <v>0.65600000000000003</v>
      </c>
      <c r="J255" s="11">
        <v>0.66900000000000004</v>
      </c>
      <c r="K255" s="14"/>
      <c r="L255" s="13">
        <v>1</v>
      </c>
      <c r="M255" s="14"/>
      <c r="N255" s="17"/>
      <c r="O255" s="16">
        <v>1</v>
      </c>
      <c r="P255" s="17"/>
      <c r="Q255" s="20"/>
      <c r="R255" s="19">
        <v>1</v>
      </c>
      <c r="S255" s="20"/>
      <c r="T255" s="3">
        <f t="shared" si="57"/>
        <v>0</v>
      </c>
      <c r="U255" s="3">
        <f t="shared" si="57"/>
        <v>3</v>
      </c>
      <c r="V255" s="3">
        <f t="shared" si="57"/>
        <v>0</v>
      </c>
      <c r="W255" s="13"/>
      <c r="X255" s="13">
        <v>1</v>
      </c>
      <c r="Y255" s="13"/>
      <c r="Z255" s="16"/>
      <c r="AA255" s="16">
        <v>1</v>
      </c>
      <c r="AB255" s="16"/>
      <c r="AC255" s="19"/>
      <c r="AD255" s="19">
        <v>1</v>
      </c>
      <c r="AE255" s="19"/>
      <c r="AF255" s="13"/>
      <c r="AG255" s="13">
        <v>1</v>
      </c>
      <c r="AH255" s="13"/>
      <c r="AI255" s="31"/>
      <c r="AJ255" s="31">
        <v>1</v>
      </c>
      <c r="AK255" s="31"/>
      <c r="AL255" s="19"/>
      <c r="AM255" s="19">
        <v>1</v>
      </c>
      <c r="AN255" s="19"/>
      <c r="AO255" s="32">
        <v>1</v>
      </c>
      <c r="AP255" s="32"/>
      <c r="AQ255" s="32"/>
      <c r="AR255" s="33">
        <v>1</v>
      </c>
      <c r="AS255" s="33"/>
      <c r="AT255" s="33"/>
      <c r="AU255" s="19">
        <v>1</v>
      </c>
      <c r="AV255" s="19"/>
      <c r="AW255" s="19"/>
      <c r="AX255" s="34">
        <f t="shared" si="42"/>
        <v>3</v>
      </c>
      <c r="AY255" s="34">
        <f t="shared" si="43"/>
        <v>6</v>
      </c>
      <c r="AZ255" s="34">
        <f t="shared" si="44"/>
        <v>0</v>
      </c>
      <c r="BA255" s="36">
        <f t="shared" si="45"/>
        <v>0.33333333333333331</v>
      </c>
      <c r="BB255" s="77">
        <f>VLOOKUP(C255&amp;TEXT(D255,"00"),'House ridership'!$A$3:$M$438,13,0)</f>
        <v>4871</v>
      </c>
      <c r="BC255" s="77">
        <f>VLOOKUP($C255&amp;TEXT($D255,"00"),'House ridership'!$A$3:$M$438,3,0)</f>
        <v>1</v>
      </c>
      <c r="BD255" s="57">
        <v>2184</v>
      </c>
      <c r="BE255" s="57" t="s">
        <v>967</v>
      </c>
      <c r="BF255" s="57" t="s">
        <v>1022</v>
      </c>
      <c r="BG255" s="3"/>
      <c r="BH255" s="3"/>
      <c r="BI255" s="34"/>
      <c r="BJ255" s="3"/>
      <c r="BK255" s="76">
        <v>1</v>
      </c>
      <c r="BL255" s="76"/>
    </row>
    <row r="256" spans="1:64" ht="14" customHeight="1" x14ac:dyDescent="0.15">
      <c r="A256" s="3">
        <v>1</v>
      </c>
      <c r="B256" s="3">
        <v>4</v>
      </c>
      <c r="C256" s="3" t="s">
        <v>251</v>
      </c>
      <c r="D256" s="3">
        <v>4</v>
      </c>
      <c r="E256" s="3" t="s">
        <v>43</v>
      </c>
      <c r="F256" s="3" t="s">
        <v>832</v>
      </c>
      <c r="G256" s="3" t="s">
        <v>146</v>
      </c>
      <c r="H256" s="3">
        <v>1996</v>
      </c>
      <c r="I256" s="11">
        <v>1</v>
      </c>
      <c r="J256" s="11">
        <v>0.98499999999999999</v>
      </c>
      <c r="K256" s="13">
        <v>1</v>
      </c>
      <c r="L256" s="14"/>
      <c r="M256" s="14"/>
      <c r="N256" s="17"/>
      <c r="O256" s="16">
        <v>1</v>
      </c>
      <c r="P256" s="17"/>
      <c r="Q256" s="20"/>
      <c r="R256" s="19">
        <v>1</v>
      </c>
      <c r="S256" s="20"/>
      <c r="T256" s="3">
        <f t="shared" si="57"/>
        <v>1</v>
      </c>
      <c r="U256" s="3">
        <f t="shared" si="57"/>
        <v>2</v>
      </c>
      <c r="V256" s="3">
        <f t="shared" si="57"/>
        <v>0</v>
      </c>
      <c r="W256" s="13"/>
      <c r="X256" s="13">
        <v>1</v>
      </c>
      <c r="Y256" s="13"/>
      <c r="Z256" s="16">
        <v>1</v>
      </c>
      <c r="AA256" s="16"/>
      <c r="AB256" s="16"/>
      <c r="AC256" s="19"/>
      <c r="AD256" s="19">
        <v>1</v>
      </c>
      <c r="AE256" s="19"/>
      <c r="AF256" s="13"/>
      <c r="AG256" s="13">
        <v>1</v>
      </c>
      <c r="AH256" s="13"/>
      <c r="AI256" s="31"/>
      <c r="AJ256" s="31">
        <v>1</v>
      </c>
      <c r="AK256" s="31"/>
      <c r="AL256" s="19"/>
      <c r="AM256" s="19">
        <v>1</v>
      </c>
      <c r="AN256" s="19"/>
      <c r="AO256" s="32"/>
      <c r="AP256" s="32">
        <v>1</v>
      </c>
      <c r="AQ256" s="32"/>
      <c r="AR256" s="33">
        <v>1</v>
      </c>
      <c r="AS256" s="33"/>
      <c r="AT256" s="33"/>
      <c r="AU256" s="19">
        <v>1</v>
      </c>
      <c r="AV256" s="19"/>
      <c r="AW256" s="19"/>
      <c r="AX256" s="34">
        <f t="shared" si="42"/>
        <v>3</v>
      </c>
      <c r="AY256" s="34">
        <f t="shared" si="43"/>
        <v>6</v>
      </c>
      <c r="AZ256" s="34">
        <f t="shared" si="44"/>
        <v>0</v>
      </c>
      <c r="BA256" s="36">
        <f t="shared" si="45"/>
        <v>0.33333333333333331</v>
      </c>
      <c r="BB256" s="77">
        <f>VLOOKUP(C256&amp;TEXT(D256,"00"),'House ridership'!$A$3:$M$438,13,0)</f>
        <v>0</v>
      </c>
      <c r="BC256" s="77">
        <f>VLOOKUP($C256&amp;TEXT($D256,"00"),'House ridership'!$A$3:$M$438,3,0)</f>
        <v>0</v>
      </c>
      <c r="BD256" s="57">
        <v>235</v>
      </c>
      <c r="BE256" s="57" t="s">
        <v>951</v>
      </c>
      <c r="BF256" s="57" t="s">
        <v>1023</v>
      </c>
      <c r="BG256" s="3"/>
      <c r="BH256" s="3"/>
      <c r="BI256" s="34"/>
      <c r="BJ256" s="3"/>
      <c r="BK256" s="76">
        <v>1</v>
      </c>
      <c r="BL256" s="76"/>
    </row>
    <row r="257" spans="1:64" ht="14" customHeight="1" x14ac:dyDescent="0.15">
      <c r="A257" s="3">
        <v>1</v>
      </c>
      <c r="B257" s="3">
        <v>4</v>
      </c>
      <c r="C257" s="3" t="s">
        <v>268</v>
      </c>
      <c r="D257" s="3">
        <v>4</v>
      </c>
      <c r="E257" s="3" t="s">
        <v>43</v>
      </c>
      <c r="F257" s="3" t="s">
        <v>269</v>
      </c>
      <c r="G257" s="3" t="s">
        <v>270</v>
      </c>
      <c r="H257" s="3">
        <v>2010</v>
      </c>
      <c r="I257" s="11">
        <v>0.7</v>
      </c>
      <c r="J257" s="11">
        <v>0.65</v>
      </c>
      <c r="K257" s="14"/>
      <c r="L257" s="13">
        <v>1</v>
      </c>
      <c r="M257" s="14"/>
      <c r="N257" s="17"/>
      <c r="O257" s="16">
        <v>1</v>
      </c>
      <c r="P257" s="17"/>
      <c r="Q257" s="20"/>
      <c r="R257" s="19">
        <v>1</v>
      </c>
      <c r="S257" s="20"/>
      <c r="T257" s="3">
        <f t="shared" si="57"/>
        <v>0</v>
      </c>
      <c r="U257" s="3">
        <f t="shared" si="57"/>
        <v>3</v>
      </c>
      <c r="V257" s="3">
        <f t="shared" si="57"/>
        <v>0</v>
      </c>
      <c r="W257" s="13"/>
      <c r="X257" s="13">
        <v>1</v>
      </c>
      <c r="Y257" s="13"/>
      <c r="Z257" s="16"/>
      <c r="AA257" s="16">
        <v>1</v>
      </c>
      <c r="AB257" s="16"/>
      <c r="AC257" s="19"/>
      <c r="AD257" s="19">
        <v>1</v>
      </c>
      <c r="AE257" s="19"/>
      <c r="AF257" s="13"/>
      <c r="AG257" s="13">
        <v>1</v>
      </c>
      <c r="AH257" s="13"/>
      <c r="AI257" s="31"/>
      <c r="AJ257" s="31">
        <v>1</v>
      </c>
      <c r="AK257" s="31"/>
      <c r="AL257" s="19"/>
      <c r="AM257" s="19">
        <v>1</v>
      </c>
      <c r="AN257" s="19"/>
      <c r="AO257" s="32">
        <v>1</v>
      </c>
      <c r="AP257" s="32"/>
      <c r="AQ257" s="32"/>
      <c r="AR257" s="33">
        <v>1</v>
      </c>
      <c r="AS257" s="33"/>
      <c r="AT257" s="33"/>
      <c r="AU257" s="19">
        <v>1</v>
      </c>
      <c r="AV257" s="19"/>
      <c r="AW257" s="19"/>
      <c r="AX257" s="34">
        <f t="shared" si="42"/>
        <v>3</v>
      </c>
      <c r="AY257" s="34">
        <f t="shared" si="43"/>
        <v>6</v>
      </c>
      <c r="AZ257" s="34">
        <f t="shared" si="44"/>
        <v>0</v>
      </c>
      <c r="BA257" s="36">
        <f t="shared" si="45"/>
        <v>0.33333333333333331</v>
      </c>
      <c r="BB257" s="77">
        <f>VLOOKUP(C257&amp;TEXT(D257,"00"),'House ridership'!$A$3:$M$438,13,0)</f>
        <v>15585</v>
      </c>
      <c r="BC257" s="77">
        <f>VLOOKUP($C257&amp;TEXT($D257,"00"),'House ridership'!$A$3:$M$438,3,0)</f>
        <v>7</v>
      </c>
      <c r="BD257" s="57">
        <v>2349</v>
      </c>
      <c r="BE257" s="57" t="s">
        <v>967</v>
      </c>
      <c r="BF257" s="57" t="s">
        <v>1249</v>
      </c>
      <c r="BG257" s="3"/>
      <c r="BH257" s="3"/>
      <c r="BI257" s="34"/>
      <c r="BJ257" s="3"/>
      <c r="BK257" s="76">
        <v>1</v>
      </c>
      <c r="BL257" s="76"/>
    </row>
    <row r="258" spans="1:64" ht="14" customHeight="1" x14ac:dyDescent="0.15">
      <c r="A258" s="3">
        <v>1</v>
      </c>
      <c r="B258" s="3">
        <v>4</v>
      </c>
      <c r="C258" s="3" t="s">
        <v>274</v>
      </c>
      <c r="D258" s="3">
        <v>3</v>
      </c>
      <c r="E258" s="3" t="s">
        <v>43</v>
      </c>
      <c r="F258" s="3" t="s">
        <v>276</v>
      </c>
      <c r="G258" s="3" t="s">
        <v>277</v>
      </c>
      <c r="H258" s="3">
        <v>2010</v>
      </c>
      <c r="I258" s="11">
        <v>0.624</v>
      </c>
      <c r="J258" s="11">
        <v>0.66400000000000003</v>
      </c>
      <c r="K258" s="14"/>
      <c r="L258" s="13">
        <v>1</v>
      </c>
      <c r="M258" s="14"/>
      <c r="N258" s="17"/>
      <c r="O258" s="16">
        <v>1</v>
      </c>
      <c r="P258" s="17"/>
      <c r="Q258" s="20"/>
      <c r="R258" s="19">
        <v>1</v>
      </c>
      <c r="S258" s="20"/>
      <c r="T258" s="3">
        <f t="shared" si="57"/>
        <v>0</v>
      </c>
      <c r="U258" s="3">
        <f t="shared" si="57"/>
        <v>3</v>
      </c>
      <c r="V258" s="3">
        <f t="shared" si="57"/>
        <v>0</v>
      </c>
      <c r="W258" s="13"/>
      <c r="X258" s="13">
        <v>1</v>
      </c>
      <c r="Y258" s="13"/>
      <c r="Z258" s="16"/>
      <c r="AA258" s="16">
        <v>1</v>
      </c>
      <c r="AB258" s="16"/>
      <c r="AC258" s="19"/>
      <c r="AD258" s="19">
        <v>1</v>
      </c>
      <c r="AE258" s="19"/>
      <c r="AF258" s="13"/>
      <c r="AG258" s="13">
        <v>1</v>
      </c>
      <c r="AH258" s="13"/>
      <c r="AI258" s="31"/>
      <c r="AJ258" s="31">
        <v>1</v>
      </c>
      <c r="AK258" s="31"/>
      <c r="AL258" s="19"/>
      <c r="AM258" s="19">
        <v>1</v>
      </c>
      <c r="AN258" s="19"/>
      <c r="AO258" s="32">
        <v>1</v>
      </c>
      <c r="AP258" s="32"/>
      <c r="AQ258" s="32"/>
      <c r="AR258" s="33">
        <v>1</v>
      </c>
      <c r="AS258" s="33"/>
      <c r="AT258" s="33"/>
      <c r="AU258" s="19">
        <v>1</v>
      </c>
      <c r="AV258" s="19"/>
      <c r="AW258" s="19"/>
      <c r="AX258" s="34">
        <f t="shared" si="42"/>
        <v>3</v>
      </c>
      <c r="AY258" s="34">
        <f t="shared" si="43"/>
        <v>6</v>
      </c>
      <c r="AZ258" s="34">
        <f t="shared" si="44"/>
        <v>0</v>
      </c>
      <c r="BA258" s="36">
        <f t="shared" si="45"/>
        <v>0.33333333333333331</v>
      </c>
      <c r="BB258" s="77">
        <f>VLOOKUP(C258&amp;TEXT(D258,"00"),'House ridership'!$A$3:$M$438,13,0)</f>
        <v>0</v>
      </c>
      <c r="BC258" s="77">
        <f>VLOOKUP($C258&amp;TEXT($D258,"00"),'House ridership'!$A$3:$M$438,3,0)</f>
        <v>0</v>
      </c>
      <c r="BD258" s="57">
        <v>2410</v>
      </c>
      <c r="BE258" s="57" t="s">
        <v>967</v>
      </c>
      <c r="BF258" s="57" t="s">
        <v>1372</v>
      </c>
      <c r="BG258" s="3"/>
      <c r="BH258" s="3"/>
      <c r="BI258" s="34"/>
      <c r="BJ258" s="3"/>
      <c r="BK258" s="76">
        <v>1</v>
      </c>
      <c r="BL258" s="76"/>
    </row>
    <row r="259" spans="1:64" ht="14" customHeight="1" x14ac:dyDescent="0.15">
      <c r="A259" s="3">
        <v>1</v>
      </c>
      <c r="B259" s="3">
        <v>5</v>
      </c>
      <c r="C259" s="3" t="s">
        <v>286</v>
      </c>
      <c r="D259" s="3">
        <v>4</v>
      </c>
      <c r="E259" s="3" t="s">
        <v>43</v>
      </c>
      <c r="F259" s="3" t="s">
        <v>633</v>
      </c>
      <c r="G259" s="3" t="s">
        <v>352</v>
      </c>
      <c r="H259" s="3">
        <v>2014</v>
      </c>
      <c r="I259" s="11">
        <v>0.53700000000000003</v>
      </c>
      <c r="J259" s="11">
        <v>0.749</v>
      </c>
      <c r="K259" s="28"/>
      <c r="L259" s="29"/>
      <c r="M259" s="29"/>
      <c r="N259" s="29"/>
      <c r="O259" s="28"/>
      <c r="P259" s="29"/>
      <c r="Q259" s="29"/>
      <c r="R259" s="28"/>
      <c r="S259" s="29"/>
      <c r="T259" s="28"/>
      <c r="U259" s="3"/>
      <c r="V259" s="3"/>
      <c r="W259" s="13"/>
      <c r="X259" s="13">
        <v>1</v>
      </c>
      <c r="Y259" s="13"/>
      <c r="Z259" s="16">
        <v>1</v>
      </c>
      <c r="AA259" s="16"/>
      <c r="AB259" s="16"/>
      <c r="AC259" s="19"/>
      <c r="AD259" s="19">
        <v>1</v>
      </c>
      <c r="AE259" s="19"/>
      <c r="AF259" s="13"/>
      <c r="AG259" s="13">
        <v>1</v>
      </c>
      <c r="AH259" s="13"/>
      <c r="AI259" s="31">
        <v>1</v>
      </c>
      <c r="AJ259" s="31"/>
      <c r="AK259" s="31"/>
      <c r="AL259" s="19">
        <v>1</v>
      </c>
      <c r="AM259" s="19"/>
      <c r="AN259" s="19"/>
      <c r="AO259" s="32"/>
      <c r="AP259" s="32">
        <v>1</v>
      </c>
      <c r="AQ259" s="32"/>
      <c r="AR259" s="33"/>
      <c r="AS259" s="33">
        <v>1</v>
      </c>
      <c r="AT259" s="33"/>
      <c r="AU259" s="19"/>
      <c r="AV259" s="19">
        <v>1</v>
      </c>
      <c r="AW259" s="19"/>
      <c r="AX259" s="34">
        <f t="shared" ref="AX259:AX322" si="58">W259+Z259+AC259+AF259+AI259+AL259+AO259+AR259+AU259</f>
        <v>3</v>
      </c>
      <c r="AY259" s="34">
        <f t="shared" ref="AY259:AY322" si="59">X259+AA259+AD259+AG259+AJ259+AM259+AP259+AS259+AV259</f>
        <v>6</v>
      </c>
      <c r="AZ259" s="34">
        <f t="shared" ref="AZ259:AZ322" si="60">Y259+AB259+AE259+AH259+AK259+AN259+AQ259+AT259+AW259</f>
        <v>0</v>
      </c>
      <c r="BA259" s="36">
        <f t="shared" ref="BA259:BA322" si="61">AX259/9</f>
        <v>0.33333333333333331</v>
      </c>
      <c r="BB259" s="77">
        <f>VLOOKUP(C259&amp;TEXT(D259,"00"),'House ridership'!$A$3:$M$438,13,0)</f>
        <v>10721</v>
      </c>
      <c r="BC259" s="77">
        <f>VLOOKUP($C259&amp;TEXT($D259,"00"),'House ridership'!$A$3:$M$438,3,0)</f>
        <v>4</v>
      </c>
      <c r="BD259" s="57">
        <v>130</v>
      </c>
      <c r="BE259" s="57" t="s">
        <v>951</v>
      </c>
      <c r="BF259" s="57" t="s">
        <v>1030</v>
      </c>
      <c r="BG259" s="3"/>
      <c r="BH259" s="3"/>
      <c r="BI259" s="34"/>
      <c r="BJ259" s="3"/>
      <c r="BK259" s="76">
        <v>1</v>
      </c>
      <c r="BL259" s="76"/>
    </row>
    <row r="260" spans="1:64" ht="14" customHeight="1" x14ac:dyDescent="0.15">
      <c r="A260" s="3">
        <v>1</v>
      </c>
      <c r="B260" s="3">
        <v>5</v>
      </c>
      <c r="C260" s="3" t="s">
        <v>298</v>
      </c>
      <c r="D260" s="3">
        <v>23</v>
      </c>
      <c r="E260" s="3" t="s">
        <v>43</v>
      </c>
      <c r="F260" s="3" t="s">
        <v>677</v>
      </c>
      <c r="G260" s="3" t="s">
        <v>678</v>
      </c>
      <c r="H260" s="3">
        <v>2014</v>
      </c>
      <c r="I260" s="11">
        <v>0.498</v>
      </c>
      <c r="J260" s="11">
        <v>0.48299999999999998</v>
      </c>
      <c r="K260" s="28"/>
      <c r="L260" s="29"/>
      <c r="M260" s="29"/>
      <c r="N260" s="29"/>
      <c r="O260" s="28"/>
      <c r="P260" s="29"/>
      <c r="Q260" s="29"/>
      <c r="R260" s="28"/>
      <c r="S260" s="29"/>
      <c r="T260" s="28"/>
      <c r="U260" s="3"/>
      <c r="V260" s="3"/>
      <c r="W260" s="13"/>
      <c r="X260" s="13">
        <v>1</v>
      </c>
      <c r="Y260" s="13"/>
      <c r="Z260" s="16"/>
      <c r="AA260" s="16">
        <v>1</v>
      </c>
      <c r="AB260" s="16"/>
      <c r="AC260" s="19"/>
      <c r="AD260" s="19">
        <v>1</v>
      </c>
      <c r="AE260" s="19"/>
      <c r="AF260" s="13"/>
      <c r="AG260" s="13">
        <v>1</v>
      </c>
      <c r="AH260" s="13"/>
      <c r="AI260" s="31"/>
      <c r="AJ260" s="31">
        <v>1</v>
      </c>
      <c r="AK260" s="31"/>
      <c r="AL260" s="19"/>
      <c r="AM260" s="19">
        <v>1</v>
      </c>
      <c r="AN260" s="19"/>
      <c r="AO260" s="32">
        <v>1</v>
      </c>
      <c r="AP260" s="32"/>
      <c r="AQ260" s="32"/>
      <c r="AR260" s="33">
        <v>1</v>
      </c>
      <c r="AS260" s="33"/>
      <c r="AT260" s="33"/>
      <c r="AU260" s="19">
        <v>1</v>
      </c>
      <c r="AV260" s="19"/>
      <c r="AW260" s="19"/>
      <c r="AX260" s="34">
        <f t="shared" si="58"/>
        <v>3</v>
      </c>
      <c r="AY260" s="34">
        <f t="shared" si="59"/>
        <v>6</v>
      </c>
      <c r="AZ260" s="34">
        <f t="shared" si="60"/>
        <v>0</v>
      </c>
      <c r="BA260" s="36">
        <f t="shared" si="61"/>
        <v>0.33333333333333331</v>
      </c>
      <c r="BB260" s="77">
        <f>VLOOKUP(C260&amp;TEXT(D260,"00"),'House ridership'!$A$3:$M$438,13,0)</f>
        <v>7066</v>
      </c>
      <c r="BC260" s="77">
        <f>VLOOKUP($C260&amp;TEXT($D260,"00"),'House ridership'!$A$3:$M$438,3,0)</f>
        <v>3</v>
      </c>
      <c r="BD260" s="57">
        <v>317</v>
      </c>
      <c r="BE260" s="57" t="s">
        <v>951</v>
      </c>
      <c r="BF260" s="57" t="s">
        <v>1401</v>
      </c>
      <c r="BG260" s="3"/>
      <c r="BH260" s="3"/>
      <c r="BI260" s="34"/>
      <c r="BJ260" s="3"/>
      <c r="BK260" s="76">
        <v>1</v>
      </c>
      <c r="BL260" s="76"/>
    </row>
    <row r="261" spans="1:64" ht="14" customHeight="1" x14ac:dyDescent="0.15">
      <c r="A261" s="3">
        <v>1</v>
      </c>
      <c r="B261" s="3">
        <v>6</v>
      </c>
      <c r="C261" s="3" t="s">
        <v>353</v>
      </c>
      <c r="D261" s="3">
        <v>14</v>
      </c>
      <c r="E261" s="3" t="s">
        <v>43</v>
      </c>
      <c r="F261" s="3" t="s">
        <v>355</v>
      </c>
      <c r="G261" s="3" t="s">
        <v>302</v>
      </c>
      <c r="H261" s="3">
        <v>2010</v>
      </c>
      <c r="I261" s="11">
        <v>0.65600000000000003</v>
      </c>
      <c r="J261" s="11">
        <v>0.59299999999999997</v>
      </c>
      <c r="K261" s="14"/>
      <c r="L261" s="13">
        <v>1</v>
      </c>
      <c r="M261" s="14"/>
      <c r="N261" s="17"/>
      <c r="O261" s="16">
        <v>1</v>
      </c>
      <c r="P261" s="17"/>
      <c r="Q261" s="20"/>
      <c r="R261" s="19">
        <v>1</v>
      </c>
      <c r="S261" s="20"/>
      <c r="T261" s="3">
        <f>K261+N261+Q261</f>
        <v>0</v>
      </c>
      <c r="U261" s="3">
        <f>L261+O261+R261</f>
        <v>3</v>
      </c>
      <c r="V261" s="3">
        <f>M261+P261+S261</f>
        <v>0</v>
      </c>
      <c r="W261" s="13"/>
      <c r="X261" s="13">
        <v>1</v>
      </c>
      <c r="Y261" s="13"/>
      <c r="Z261" s="16"/>
      <c r="AA261" s="16">
        <v>1</v>
      </c>
      <c r="AB261" s="16"/>
      <c r="AC261" s="19"/>
      <c r="AD261" s="19">
        <v>1</v>
      </c>
      <c r="AE261" s="19"/>
      <c r="AF261" s="13">
        <v>1</v>
      </c>
      <c r="AG261" s="13"/>
      <c r="AH261" s="13"/>
      <c r="AI261" s="31"/>
      <c r="AJ261" s="31">
        <v>1</v>
      </c>
      <c r="AK261" s="31"/>
      <c r="AL261" s="19"/>
      <c r="AM261" s="19">
        <v>1</v>
      </c>
      <c r="AN261" s="19"/>
      <c r="AO261" s="32"/>
      <c r="AP261" s="32">
        <v>1</v>
      </c>
      <c r="AQ261" s="32"/>
      <c r="AR261" s="33">
        <v>1</v>
      </c>
      <c r="AS261" s="33"/>
      <c r="AT261" s="33"/>
      <c r="AU261" s="19">
        <v>1</v>
      </c>
      <c r="AV261" s="19"/>
      <c r="AW261" s="19"/>
      <c r="AX261" s="34">
        <f t="shared" si="58"/>
        <v>3</v>
      </c>
      <c r="AY261" s="34">
        <f t="shared" si="59"/>
        <v>6</v>
      </c>
      <c r="AZ261" s="34">
        <f t="shared" si="60"/>
        <v>0</v>
      </c>
      <c r="BA261" s="36">
        <f t="shared" si="61"/>
        <v>0.33333333333333331</v>
      </c>
      <c r="BB261" s="77">
        <f>VLOOKUP(C261&amp;TEXT(D261,"00"),'House ridership'!$A$3:$M$438,13,0)</f>
        <v>6412</v>
      </c>
      <c r="BC261" s="77">
        <f>VLOOKUP($C261&amp;TEXT($D261,"00"),'House ridership'!$A$3:$M$438,3,0)</f>
        <v>1</v>
      </c>
      <c r="BD261" s="57">
        <v>2455</v>
      </c>
      <c r="BE261" s="57" t="s">
        <v>967</v>
      </c>
      <c r="BF261" s="57" t="s">
        <v>1168</v>
      </c>
      <c r="BG261" s="3"/>
      <c r="BH261" s="3"/>
      <c r="BI261" s="34"/>
      <c r="BJ261" s="3"/>
      <c r="BK261" s="76">
        <v>1</v>
      </c>
      <c r="BL261" s="76"/>
    </row>
    <row r="262" spans="1:64" ht="14" customHeight="1" x14ac:dyDescent="0.15">
      <c r="A262" s="3">
        <v>1</v>
      </c>
      <c r="B262" s="3">
        <v>6</v>
      </c>
      <c r="C262" s="3" t="s">
        <v>399</v>
      </c>
      <c r="D262" s="3">
        <v>8</v>
      </c>
      <c r="E262" s="3" t="s">
        <v>43</v>
      </c>
      <c r="F262" s="3" t="s">
        <v>87</v>
      </c>
      <c r="G262" s="3" t="s">
        <v>132</v>
      </c>
      <c r="H262" s="3">
        <v>2014</v>
      </c>
      <c r="I262" s="11">
        <v>0.54800000000000004</v>
      </c>
      <c r="J262" s="11">
        <v>0.56000000000000005</v>
      </c>
      <c r="K262" s="28"/>
      <c r="L262" s="29"/>
      <c r="M262" s="29"/>
      <c r="N262" s="29"/>
      <c r="O262" s="28"/>
      <c r="P262" s="29"/>
      <c r="Q262" s="29"/>
      <c r="R262" s="28"/>
      <c r="S262" s="29"/>
      <c r="T262" s="28"/>
      <c r="U262" s="3"/>
      <c r="V262" s="3"/>
      <c r="W262" s="13">
        <v>1</v>
      </c>
      <c r="X262" s="13"/>
      <c r="Y262" s="13"/>
      <c r="Z262" s="16">
        <v>1</v>
      </c>
      <c r="AA262" s="16"/>
      <c r="AB262" s="16"/>
      <c r="AC262" s="19">
        <v>1</v>
      </c>
      <c r="AD262" s="19"/>
      <c r="AE262" s="19"/>
      <c r="AF262" s="13"/>
      <c r="AG262" s="13">
        <v>1</v>
      </c>
      <c r="AH262" s="13"/>
      <c r="AI262" s="31"/>
      <c r="AJ262" s="31">
        <v>1</v>
      </c>
      <c r="AK262" s="31"/>
      <c r="AL262" s="19"/>
      <c r="AM262" s="19">
        <v>1</v>
      </c>
      <c r="AN262" s="19"/>
      <c r="AO262" s="32"/>
      <c r="AP262" s="32">
        <v>1</v>
      </c>
      <c r="AQ262" s="32"/>
      <c r="AR262" s="33"/>
      <c r="AS262" s="33">
        <v>1</v>
      </c>
      <c r="AT262" s="33"/>
      <c r="AU262" s="19"/>
      <c r="AV262" s="19">
        <v>1</v>
      </c>
      <c r="AW262" s="19"/>
      <c r="AX262" s="34">
        <f t="shared" si="58"/>
        <v>3</v>
      </c>
      <c r="AY262" s="34">
        <f t="shared" si="59"/>
        <v>6</v>
      </c>
      <c r="AZ262" s="34">
        <f t="shared" si="60"/>
        <v>0</v>
      </c>
      <c r="BA262" s="36">
        <f t="shared" si="61"/>
        <v>0.33333333333333331</v>
      </c>
      <c r="BB262" s="77">
        <f>VLOOKUP(C262&amp;TEXT(D262,"00"),'House ridership'!$A$3:$M$438,13,0)</f>
        <v>65247</v>
      </c>
      <c r="BC262" s="77">
        <f>VLOOKUP($C262&amp;TEXT($D262,"00"),'House ridership'!$A$3:$M$438,3,0)</f>
        <v>1</v>
      </c>
      <c r="BD262" s="57">
        <v>428</v>
      </c>
      <c r="BE262" s="57" t="s">
        <v>951</v>
      </c>
      <c r="BF262" s="57" t="s">
        <v>1223</v>
      </c>
      <c r="BG262" s="3"/>
      <c r="BH262" s="3"/>
      <c r="BI262" s="34"/>
      <c r="BJ262" s="3"/>
      <c r="BK262" s="76">
        <v>1</v>
      </c>
      <c r="BL262" s="76"/>
    </row>
    <row r="263" spans="1:64" ht="14" customHeight="1" x14ac:dyDescent="0.15">
      <c r="A263" s="3">
        <v>1</v>
      </c>
      <c r="B263" s="3">
        <v>6</v>
      </c>
      <c r="C263" s="3" t="s">
        <v>415</v>
      </c>
      <c r="D263" s="3">
        <v>6</v>
      </c>
      <c r="E263" s="3" t="s">
        <v>43</v>
      </c>
      <c r="F263" s="3" t="s">
        <v>657</v>
      </c>
      <c r="G263" s="3" t="s">
        <v>63</v>
      </c>
      <c r="H263" s="3">
        <v>2014</v>
      </c>
      <c r="I263" s="11">
        <v>0.56299999999999994</v>
      </c>
      <c r="J263" s="11">
        <v>0.65600000000000003</v>
      </c>
      <c r="K263" s="28"/>
      <c r="L263" s="29"/>
      <c r="M263" s="29"/>
      <c r="N263" s="29"/>
      <c r="O263" s="28"/>
      <c r="P263" s="29"/>
      <c r="Q263" s="29"/>
      <c r="R263" s="28"/>
      <c r="S263" s="29"/>
      <c r="T263" s="28"/>
      <c r="U263" s="3"/>
      <c r="V263" s="3"/>
      <c r="W263" s="13">
        <v>1</v>
      </c>
      <c r="X263" s="13"/>
      <c r="Y263" s="13"/>
      <c r="Z263" s="16">
        <v>1</v>
      </c>
      <c r="AA263" s="16"/>
      <c r="AB263" s="16"/>
      <c r="AC263" s="19"/>
      <c r="AD263" s="19">
        <v>1</v>
      </c>
      <c r="AE263" s="19"/>
      <c r="AF263" s="13"/>
      <c r="AG263" s="13">
        <v>1</v>
      </c>
      <c r="AH263" s="13"/>
      <c r="AI263" s="31"/>
      <c r="AJ263" s="31">
        <v>1</v>
      </c>
      <c r="AK263" s="31"/>
      <c r="AL263" s="19"/>
      <c r="AM263" s="19">
        <v>1</v>
      </c>
      <c r="AN263" s="19"/>
      <c r="AO263" s="32">
        <v>1</v>
      </c>
      <c r="AP263" s="32"/>
      <c r="AQ263" s="32"/>
      <c r="AR263" s="33"/>
      <c r="AS263" s="33">
        <v>1</v>
      </c>
      <c r="AT263" s="33"/>
      <c r="AU263" s="19"/>
      <c r="AV263" s="19">
        <v>1</v>
      </c>
      <c r="AW263" s="19"/>
      <c r="AX263" s="34">
        <f t="shared" si="58"/>
        <v>3</v>
      </c>
      <c r="AY263" s="34">
        <f t="shared" si="59"/>
        <v>6</v>
      </c>
      <c r="AZ263" s="34">
        <f t="shared" si="60"/>
        <v>0</v>
      </c>
      <c r="BA263" s="36">
        <f t="shared" si="61"/>
        <v>0.33333333333333331</v>
      </c>
      <c r="BB263" s="77">
        <f>VLOOKUP(C263&amp;TEXT(D263,"00"),'House ridership'!$A$3:$M$438,13,0)</f>
        <v>10707</v>
      </c>
      <c r="BC263" s="77">
        <f>VLOOKUP($C263&amp;TEXT($D263,"00"),'House ridership'!$A$3:$M$438,3,0)</f>
        <v>1</v>
      </c>
      <c r="BD263" s="57">
        <v>315</v>
      </c>
      <c r="BE263" s="57" t="s">
        <v>951</v>
      </c>
      <c r="BF263" s="57" t="s">
        <v>1235</v>
      </c>
      <c r="BG263" s="3"/>
      <c r="BH263" s="3"/>
      <c r="BI263" s="34"/>
      <c r="BJ263" s="3"/>
      <c r="BK263" s="76">
        <v>1</v>
      </c>
      <c r="BL263" s="76"/>
    </row>
    <row r="264" spans="1:64" ht="14" customHeight="1" x14ac:dyDescent="0.15">
      <c r="A264" s="3">
        <v>1</v>
      </c>
      <c r="B264" s="3">
        <v>6</v>
      </c>
      <c r="C264" s="3" t="s">
        <v>464</v>
      </c>
      <c r="D264" s="3">
        <v>6</v>
      </c>
      <c r="E264" s="3" t="s">
        <v>43</v>
      </c>
      <c r="F264" s="3" t="s">
        <v>689</v>
      </c>
      <c r="G264" s="3" t="s">
        <v>690</v>
      </c>
      <c r="H264" s="3">
        <v>2014</v>
      </c>
      <c r="I264" s="11">
        <v>0.56799999999999995</v>
      </c>
      <c r="J264" s="11">
        <v>0.57199999999999995</v>
      </c>
      <c r="K264" s="28"/>
      <c r="L264" s="29"/>
      <c r="M264" s="29"/>
      <c r="N264" s="29"/>
      <c r="O264" s="28"/>
      <c r="P264" s="29"/>
      <c r="Q264" s="29"/>
      <c r="R264" s="28"/>
      <c r="S264" s="29"/>
      <c r="T264" s="28"/>
      <c r="U264" s="3"/>
      <c r="V264" s="3"/>
      <c r="W264" s="13"/>
      <c r="X264" s="13">
        <v>1</v>
      </c>
      <c r="Y264" s="13"/>
      <c r="Z264" s="16"/>
      <c r="AA264" s="16">
        <v>1</v>
      </c>
      <c r="AB264" s="16"/>
      <c r="AC264" s="19"/>
      <c r="AD264" s="19">
        <v>1</v>
      </c>
      <c r="AE264" s="19"/>
      <c r="AF264" s="13"/>
      <c r="AG264" s="13">
        <v>1</v>
      </c>
      <c r="AH264" s="13"/>
      <c r="AI264" s="31"/>
      <c r="AJ264" s="31">
        <v>1</v>
      </c>
      <c r="AK264" s="31"/>
      <c r="AL264" s="19">
        <v>1</v>
      </c>
      <c r="AM264" s="19"/>
      <c r="AN264" s="19"/>
      <c r="AO264" s="32"/>
      <c r="AP264" s="32">
        <v>1</v>
      </c>
      <c r="AQ264" s="32"/>
      <c r="AR264" s="33">
        <v>1</v>
      </c>
      <c r="AS264" s="33"/>
      <c r="AT264" s="33"/>
      <c r="AU264" s="19">
        <v>1</v>
      </c>
      <c r="AV264" s="19"/>
      <c r="AW264" s="19"/>
      <c r="AX264" s="34">
        <f t="shared" si="58"/>
        <v>3</v>
      </c>
      <c r="AY264" s="34">
        <f t="shared" si="59"/>
        <v>6</v>
      </c>
      <c r="AZ264" s="34">
        <f t="shared" si="60"/>
        <v>0</v>
      </c>
      <c r="BA264" s="36">
        <f t="shared" si="61"/>
        <v>0.33333333333333331</v>
      </c>
      <c r="BB264" s="77">
        <f>VLOOKUP(C264&amp;TEXT(D264,"00"),'House ridership'!$A$3:$M$438,13,0)</f>
        <v>36031</v>
      </c>
      <c r="BC264" s="77">
        <f>VLOOKUP($C264&amp;TEXT($D264,"00"),'House ridership'!$A$3:$M$438,3,0)</f>
        <v>3</v>
      </c>
      <c r="BD264" s="57">
        <v>1217</v>
      </c>
      <c r="BE264" s="57" t="s">
        <v>953</v>
      </c>
      <c r="BF264" s="57" t="s">
        <v>1445</v>
      </c>
      <c r="BG264" s="3"/>
      <c r="BH264" s="3"/>
      <c r="BI264" s="34"/>
      <c r="BJ264" s="3"/>
      <c r="BK264" s="76">
        <v>1</v>
      </c>
      <c r="BL264" s="76"/>
    </row>
    <row r="265" spans="1:64" ht="14" customHeight="1" x14ac:dyDescent="0.15">
      <c r="A265" s="3">
        <v>1</v>
      </c>
      <c r="B265" s="3">
        <v>8</v>
      </c>
      <c r="C265" s="3" t="s">
        <v>516</v>
      </c>
      <c r="D265" s="3">
        <v>1</v>
      </c>
      <c r="E265" s="3" t="s">
        <v>43</v>
      </c>
      <c r="F265" s="3" t="s">
        <v>523</v>
      </c>
      <c r="G265" s="3" t="s">
        <v>222</v>
      </c>
      <c r="H265" s="3">
        <v>2012</v>
      </c>
      <c r="I265" s="11">
        <v>0.61099999999999999</v>
      </c>
      <c r="J265" s="11">
        <v>0.59099999999999997</v>
      </c>
      <c r="K265" s="14"/>
      <c r="L265" s="13">
        <v>1</v>
      </c>
      <c r="M265" s="14"/>
      <c r="N265" s="17"/>
      <c r="O265" s="16">
        <v>1</v>
      </c>
      <c r="P265" s="17"/>
      <c r="Q265" s="20"/>
      <c r="R265" s="19">
        <v>1</v>
      </c>
      <c r="S265" s="20"/>
      <c r="T265" s="3">
        <f>K265+N265+Q265</f>
        <v>0</v>
      </c>
      <c r="U265" s="3">
        <f>L265+O265+R265</f>
        <v>3</v>
      </c>
      <c r="V265" s="3">
        <f>M265+P265+S265</f>
        <v>0</v>
      </c>
      <c r="W265" s="13">
        <v>1</v>
      </c>
      <c r="X265" s="13"/>
      <c r="Y265" s="13"/>
      <c r="Z265" s="16">
        <v>1</v>
      </c>
      <c r="AA265" s="16"/>
      <c r="AB265" s="16"/>
      <c r="AC265" s="19">
        <v>1</v>
      </c>
      <c r="AD265" s="19"/>
      <c r="AE265" s="19"/>
      <c r="AF265" s="13"/>
      <c r="AG265" s="13">
        <v>1</v>
      </c>
      <c r="AH265" s="13"/>
      <c r="AI265" s="31"/>
      <c r="AJ265" s="31">
        <v>1</v>
      </c>
      <c r="AK265" s="31"/>
      <c r="AL265" s="19"/>
      <c r="AM265" s="19">
        <v>1</v>
      </c>
      <c r="AN265" s="19"/>
      <c r="AO265" s="32"/>
      <c r="AP265" s="32">
        <v>1</v>
      </c>
      <c r="AQ265" s="32"/>
      <c r="AR265" s="33"/>
      <c r="AS265" s="33">
        <v>1</v>
      </c>
      <c r="AT265" s="33"/>
      <c r="AU265" s="19"/>
      <c r="AV265" s="19">
        <v>1</v>
      </c>
      <c r="AW265" s="19"/>
      <c r="AX265" s="34">
        <f t="shared" si="58"/>
        <v>3</v>
      </c>
      <c r="AY265" s="34">
        <f t="shared" si="59"/>
        <v>6</v>
      </c>
      <c r="AZ265" s="34">
        <f t="shared" si="60"/>
        <v>0</v>
      </c>
      <c r="BA265" s="36">
        <f t="shared" si="61"/>
        <v>0.33333333333333331</v>
      </c>
      <c r="BB265" s="77">
        <f>VLOOKUP(C265&amp;TEXT(D265,"00"),'House ridership'!$A$3:$M$438,13,0)</f>
        <v>36587</v>
      </c>
      <c r="BC265" s="77">
        <f>VLOOKUP($C265&amp;TEXT($D265,"00"),'House ridership'!$A$3:$M$438,3,0)</f>
        <v>4</v>
      </c>
      <c r="BD265" s="57">
        <v>322</v>
      </c>
      <c r="BE265" s="57" t="s">
        <v>951</v>
      </c>
      <c r="BF265" s="57" t="s">
        <v>1040</v>
      </c>
      <c r="BG265" s="3" t="s">
        <v>985</v>
      </c>
      <c r="BH265" s="3" t="s">
        <v>950</v>
      </c>
      <c r="BI265" s="34"/>
      <c r="BJ265" s="3"/>
      <c r="BK265" s="76">
        <v>1</v>
      </c>
      <c r="BL265" s="76"/>
    </row>
    <row r="266" spans="1:64" ht="14" customHeight="1" x14ac:dyDescent="0.15">
      <c r="A266" s="3">
        <v>1</v>
      </c>
      <c r="B266" s="3">
        <v>8</v>
      </c>
      <c r="C266" s="3" t="s">
        <v>516</v>
      </c>
      <c r="D266" s="3">
        <v>45</v>
      </c>
      <c r="E266" s="3" t="s">
        <v>43</v>
      </c>
      <c r="F266" s="3" t="s">
        <v>643</v>
      </c>
      <c r="G266" s="3" t="s">
        <v>644</v>
      </c>
      <c r="H266" s="3">
        <v>2014</v>
      </c>
      <c r="I266" s="11">
        <v>0.65100000000000002</v>
      </c>
      <c r="J266" s="11">
        <v>0.58599999999999997</v>
      </c>
      <c r="K266" s="28"/>
      <c r="L266" s="29"/>
      <c r="M266" s="29"/>
      <c r="N266" s="29"/>
      <c r="O266" s="28"/>
      <c r="P266" s="29"/>
      <c r="Q266" s="29"/>
      <c r="R266" s="28"/>
      <c r="S266" s="29"/>
      <c r="T266" s="28"/>
      <c r="U266" s="3"/>
      <c r="V266" s="3"/>
      <c r="W266" s="13">
        <v>1</v>
      </c>
      <c r="X266" s="13"/>
      <c r="Y266" s="13"/>
      <c r="Z266" s="16">
        <v>1</v>
      </c>
      <c r="AA266" s="16"/>
      <c r="AB266" s="16"/>
      <c r="AC266" s="19"/>
      <c r="AD266" s="19">
        <v>1</v>
      </c>
      <c r="AE266" s="19"/>
      <c r="AF266" s="13"/>
      <c r="AG266" s="13">
        <v>1</v>
      </c>
      <c r="AH266" s="13"/>
      <c r="AI266" s="31"/>
      <c r="AJ266" s="31">
        <v>1</v>
      </c>
      <c r="AK266" s="31"/>
      <c r="AL266" s="19"/>
      <c r="AM266" s="19">
        <v>1</v>
      </c>
      <c r="AN266" s="19"/>
      <c r="AO266" s="32"/>
      <c r="AP266" s="32">
        <v>1</v>
      </c>
      <c r="AQ266" s="32"/>
      <c r="AR266" s="33"/>
      <c r="AS266" s="33">
        <v>1</v>
      </c>
      <c r="AT266" s="33"/>
      <c r="AU266" s="19">
        <v>1</v>
      </c>
      <c r="AV266" s="19"/>
      <c r="AW266" s="19"/>
      <c r="AX266" s="34">
        <f t="shared" si="58"/>
        <v>3</v>
      </c>
      <c r="AY266" s="34">
        <f t="shared" si="59"/>
        <v>6</v>
      </c>
      <c r="AZ266" s="34">
        <f t="shared" si="60"/>
        <v>0</v>
      </c>
      <c r="BA266" s="36">
        <f t="shared" si="61"/>
        <v>0.33333333333333331</v>
      </c>
      <c r="BB266" s="77">
        <f>VLOOKUP(C266&amp;TEXT(D266,"00"),'House ridership'!$A$3:$M$438,13,0)</f>
        <v>354201</v>
      </c>
      <c r="BC266" s="77">
        <f>VLOOKUP($C266&amp;TEXT($D266,"00"),'House ridership'!$A$3:$M$438,3,0)</f>
        <v>1</v>
      </c>
      <c r="BD266" s="57">
        <v>215</v>
      </c>
      <c r="BE266" s="57" t="s">
        <v>951</v>
      </c>
      <c r="BF266" s="57" t="s">
        <v>1084</v>
      </c>
      <c r="BG266" s="3" t="s">
        <v>997</v>
      </c>
      <c r="BH266" s="3" t="s">
        <v>998</v>
      </c>
      <c r="BI266" s="34"/>
      <c r="BJ266" s="3"/>
      <c r="BK266" s="76">
        <v>1</v>
      </c>
      <c r="BL266" s="76">
        <f>SUM(BK232:BK266)</f>
        <v>35</v>
      </c>
    </row>
    <row r="267" spans="1:64" ht="14" customHeight="1" x14ac:dyDescent="0.15">
      <c r="A267" s="3">
        <v>1</v>
      </c>
      <c r="B267" s="3">
        <v>6</v>
      </c>
      <c r="C267" s="3" t="s">
        <v>427</v>
      </c>
      <c r="D267" s="3">
        <v>7</v>
      </c>
      <c r="E267" s="3" t="s">
        <v>43</v>
      </c>
      <c r="F267" s="3" t="s">
        <v>432</v>
      </c>
      <c r="G267" s="3" t="s">
        <v>433</v>
      </c>
      <c r="H267" s="3">
        <v>2010</v>
      </c>
      <c r="I267" s="11">
        <v>0.63500000000000001</v>
      </c>
      <c r="J267" s="11">
        <v>0.67500000000000004</v>
      </c>
      <c r="K267" s="14"/>
      <c r="L267" s="13">
        <v>1</v>
      </c>
      <c r="M267" s="14"/>
      <c r="N267" s="17"/>
      <c r="O267" s="16">
        <v>1</v>
      </c>
      <c r="P267" s="17"/>
      <c r="Q267" s="20"/>
      <c r="R267" s="19">
        <v>1</v>
      </c>
      <c r="S267" s="20"/>
      <c r="T267" s="3">
        <f t="shared" ref="T267:V268" si="62">K267+N267+Q267</f>
        <v>0</v>
      </c>
      <c r="U267" s="3">
        <f t="shared" si="62"/>
        <v>3</v>
      </c>
      <c r="V267" s="3">
        <f t="shared" si="62"/>
        <v>0</v>
      </c>
      <c r="W267" s="13"/>
      <c r="X267" s="13"/>
      <c r="Y267" s="13">
        <v>1</v>
      </c>
      <c r="Z267" s="16"/>
      <c r="AA267" s="16"/>
      <c r="AB267" s="16">
        <v>1</v>
      </c>
      <c r="AC267" s="19">
        <v>1</v>
      </c>
      <c r="AD267" s="19"/>
      <c r="AE267" s="19"/>
      <c r="AF267" s="13">
        <v>1</v>
      </c>
      <c r="AG267" s="13"/>
      <c r="AH267" s="13"/>
      <c r="AI267" s="31"/>
      <c r="AJ267" s="31">
        <v>1</v>
      </c>
      <c r="AK267" s="31"/>
      <c r="AL267" s="19"/>
      <c r="AM267" s="19">
        <v>1</v>
      </c>
      <c r="AN267" s="19"/>
      <c r="AO267" s="32"/>
      <c r="AP267" s="32">
        <v>1</v>
      </c>
      <c r="AQ267" s="32"/>
      <c r="AR267" s="33"/>
      <c r="AS267" s="33">
        <v>1</v>
      </c>
      <c r="AT267" s="33"/>
      <c r="AU267" s="19"/>
      <c r="AV267" s="19">
        <v>1</v>
      </c>
      <c r="AW267" s="19"/>
      <c r="AX267" s="34">
        <f t="shared" si="58"/>
        <v>2</v>
      </c>
      <c r="AY267" s="34">
        <f t="shared" si="59"/>
        <v>5</v>
      </c>
      <c r="AZ267" s="34">
        <f t="shared" si="60"/>
        <v>2</v>
      </c>
      <c r="BA267" s="36">
        <f t="shared" si="61"/>
        <v>0.22222222222222221</v>
      </c>
      <c r="BB267" s="77">
        <f>VLOOKUP(C267&amp;TEXT(D267,"00"),'House ridership'!$A$3:$M$438,13,0)</f>
        <v>0</v>
      </c>
      <c r="BC267" s="77">
        <f>VLOOKUP($C267&amp;TEXT($D267,"00"),'House ridership'!$A$3:$M$438,3,0)</f>
        <v>0</v>
      </c>
      <c r="BD267" s="57">
        <v>2454</v>
      </c>
      <c r="BE267" s="57" t="s">
        <v>967</v>
      </c>
      <c r="BF267" s="57" t="s">
        <v>1244</v>
      </c>
      <c r="BG267" s="3"/>
      <c r="BH267" s="3"/>
      <c r="BI267" s="34"/>
      <c r="BJ267" s="3"/>
      <c r="BK267" s="76">
        <v>1</v>
      </c>
      <c r="BL267" s="76"/>
    </row>
    <row r="268" spans="1:64" ht="14" customHeight="1" x14ac:dyDescent="0.15">
      <c r="A268" s="3">
        <v>1</v>
      </c>
      <c r="B268" s="3">
        <v>2</v>
      </c>
      <c r="C268" s="3" t="s">
        <v>97</v>
      </c>
      <c r="D268" s="3">
        <v>1</v>
      </c>
      <c r="E268" s="3" t="s">
        <v>43</v>
      </c>
      <c r="F268" s="3" t="s">
        <v>98</v>
      </c>
      <c r="G268" s="3" t="s">
        <v>99</v>
      </c>
      <c r="H268" s="3">
        <v>2010</v>
      </c>
      <c r="I268" s="11">
        <v>0.70699999999999996</v>
      </c>
      <c r="J268" s="11">
        <v>0.67</v>
      </c>
      <c r="K268" s="14"/>
      <c r="L268" s="13">
        <v>1</v>
      </c>
      <c r="M268" s="14"/>
      <c r="N268" s="17"/>
      <c r="O268" s="16">
        <v>1</v>
      </c>
      <c r="P268" s="17"/>
      <c r="Q268" s="20"/>
      <c r="R268" s="19">
        <v>1</v>
      </c>
      <c r="S268" s="20"/>
      <c r="T268" s="3">
        <f t="shared" si="62"/>
        <v>0</v>
      </c>
      <c r="U268" s="3">
        <f t="shared" si="62"/>
        <v>3</v>
      </c>
      <c r="V268" s="3">
        <f t="shared" si="62"/>
        <v>0</v>
      </c>
      <c r="W268" s="13"/>
      <c r="X268" s="13">
        <v>1</v>
      </c>
      <c r="Y268" s="13"/>
      <c r="Z268" s="16"/>
      <c r="AA268" s="16">
        <v>1</v>
      </c>
      <c r="AB268" s="16"/>
      <c r="AC268" s="19"/>
      <c r="AD268" s="19">
        <v>1</v>
      </c>
      <c r="AE268" s="19"/>
      <c r="AF268" s="13"/>
      <c r="AG268" s="13">
        <v>1</v>
      </c>
      <c r="AH268" s="13"/>
      <c r="AI268" s="31"/>
      <c r="AJ268" s="31">
        <v>1</v>
      </c>
      <c r="AK268" s="31"/>
      <c r="AL268" s="19"/>
      <c r="AM268" s="19">
        <v>1</v>
      </c>
      <c r="AN268" s="19"/>
      <c r="AO268" s="32">
        <v>1</v>
      </c>
      <c r="AP268" s="32"/>
      <c r="AQ268" s="32"/>
      <c r="AR268" s="33">
        <v>1</v>
      </c>
      <c r="AS268" s="33"/>
      <c r="AT268" s="33"/>
      <c r="AU268" s="19"/>
      <c r="AV268" s="19">
        <v>1</v>
      </c>
      <c r="AW268" s="19"/>
      <c r="AX268" s="34">
        <f t="shared" si="58"/>
        <v>2</v>
      </c>
      <c r="AY268" s="34">
        <f t="shared" si="59"/>
        <v>7</v>
      </c>
      <c r="AZ268" s="34">
        <f t="shared" si="60"/>
        <v>0</v>
      </c>
      <c r="BA268" s="36">
        <f t="shared" si="61"/>
        <v>0.22222222222222221</v>
      </c>
      <c r="BB268" s="77">
        <f>VLOOKUP(C268&amp;TEXT(D268,"00"),'House ridership'!$A$3:$M$438,13,0)</f>
        <v>0</v>
      </c>
      <c r="BC268" s="77">
        <f>VLOOKUP($C268&amp;TEXT($D268,"00"),'House ridership'!$A$3:$M$438,3,0)</f>
        <v>0</v>
      </c>
      <c r="BD268" s="57">
        <v>1533</v>
      </c>
      <c r="BE268" s="57" t="s">
        <v>953</v>
      </c>
      <c r="BF268" s="57" t="s">
        <v>1206</v>
      </c>
      <c r="BG268" s="3"/>
      <c r="BH268" s="3"/>
      <c r="BI268" s="34"/>
      <c r="BJ268" s="3"/>
      <c r="BK268" s="76">
        <v>1</v>
      </c>
      <c r="BL268" s="76"/>
    </row>
    <row r="269" spans="1:64" ht="14" customHeight="1" x14ac:dyDescent="0.15">
      <c r="A269" s="3">
        <v>1</v>
      </c>
      <c r="B269" s="3">
        <v>3</v>
      </c>
      <c r="C269" s="3" t="s">
        <v>227</v>
      </c>
      <c r="D269" s="3">
        <v>7</v>
      </c>
      <c r="E269" s="3" t="s">
        <v>43</v>
      </c>
      <c r="F269" s="3" t="s">
        <v>670</v>
      </c>
      <c r="G269" s="3" t="s">
        <v>92</v>
      </c>
      <c r="H269" s="3">
        <v>2014</v>
      </c>
      <c r="I269" s="11">
        <v>0.59399999999999997</v>
      </c>
      <c r="J269" s="11">
        <v>0.60899999999999999</v>
      </c>
      <c r="K269" s="28"/>
      <c r="L269" s="29"/>
      <c r="M269" s="29"/>
      <c r="N269" s="29"/>
      <c r="O269" s="28"/>
      <c r="P269" s="29"/>
      <c r="Q269" s="29"/>
      <c r="R269" s="28"/>
      <c r="S269" s="29"/>
      <c r="T269" s="28"/>
      <c r="U269" s="3"/>
      <c r="V269" s="3"/>
      <c r="W269" s="13"/>
      <c r="X269" s="13">
        <v>1</v>
      </c>
      <c r="Y269" s="13"/>
      <c r="Z269" s="16">
        <v>1</v>
      </c>
      <c r="AA269" s="16"/>
      <c r="AB269" s="16"/>
      <c r="AC269" s="19"/>
      <c r="AD269" s="19">
        <v>1</v>
      </c>
      <c r="AE269" s="19"/>
      <c r="AF269" s="13"/>
      <c r="AG269" s="13">
        <v>1</v>
      </c>
      <c r="AH269" s="13"/>
      <c r="AI269" s="31"/>
      <c r="AJ269" s="31">
        <v>1</v>
      </c>
      <c r="AK269" s="31"/>
      <c r="AL269" s="19"/>
      <c r="AM269" s="19">
        <v>1</v>
      </c>
      <c r="AN269" s="19"/>
      <c r="AO269" s="32">
        <v>1</v>
      </c>
      <c r="AP269" s="32"/>
      <c r="AQ269" s="32"/>
      <c r="AR269" s="33"/>
      <c r="AS269" s="33">
        <v>1</v>
      </c>
      <c r="AT269" s="33"/>
      <c r="AU269" s="19"/>
      <c r="AV269" s="19">
        <v>1</v>
      </c>
      <c r="AW269" s="19"/>
      <c r="AX269" s="34">
        <f t="shared" si="58"/>
        <v>2</v>
      </c>
      <c r="AY269" s="34">
        <f t="shared" si="59"/>
        <v>7</v>
      </c>
      <c r="AZ269" s="34">
        <f t="shared" si="60"/>
        <v>0</v>
      </c>
      <c r="BA269" s="36">
        <f t="shared" si="61"/>
        <v>0.22222222222222221</v>
      </c>
      <c r="BB269" s="77">
        <f>VLOOKUP(C269&amp;TEXT(D269,"00"),'House ridership'!$A$3:$M$438,13,0)</f>
        <v>12812</v>
      </c>
      <c r="BC269" s="77">
        <f>VLOOKUP($C269&amp;TEXT($D269,"00"),'House ridership'!$A$3:$M$438,3,0)</f>
        <v>1</v>
      </c>
      <c r="BD269" s="57">
        <v>424</v>
      </c>
      <c r="BE269" s="57" t="s">
        <v>951</v>
      </c>
      <c r="BF269" s="57" t="s">
        <v>1257</v>
      </c>
      <c r="BG269" s="3"/>
      <c r="BH269" s="3"/>
      <c r="BI269" s="34"/>
      <c r="BJ269" s="3"/>
      <c r="BK269" s="76">
        <v>1</v>
      </c>
      <c r="BL269" s="76"/>
    </row>
    <row r="270" spans="1:64" ht="14" customHeight="1" x14ac:dyDescent="0.15">
      <c r="A270" s="3">
        <v>1</v>
      </c>
      <c r="B270" s="3">
        <v>3</v>
      </c>
      <c r="C270" s="3" t="s">
        <v>227</v>
      </c>
      <c r="D270" s="3">
        <v>12</v>
      </c>
      <c r="E270" s="4" t="s">
        <v>8</v>
      </c>
      <c r="F270" s="3" t="s">
        <v>671</v>
      </c>
      <c r="G270" s="4" t="s">
        <v>672</v>
      </c>
      <c r="H270" s="4">
        <v>2014</v>
      </c>
      <c r="I270" s="11">
        <v>0.754</v>
      </c>
      <c r="J270" s="11">
        <v>0.67</v>
      </c>
      <c r="K270" s="28"/>
      <c r="L270" s="29"/>
      <c r="M270" s="29"/>
      <c r="N270" s="29"/>
      <c r="O270" s="28"/>
      <c r="P270" s="29"/>
      <c r="Q270" s="29"/>
      <c r="R270" s="28"/>
      <c r="S270" s="29"/>
      <c r="T270" s="28"/>
      <c r="U270" s="3"/>
      <c r="V270" s="3"/>
      <c r="W270" s="13">
        <v>1</v>
      </c>
      <c r="X270" s="13"/>
      <c r="Y270" s="13"/>
      <c r="Z270" s="16">
        <v>1</v>
      </c>
      <c r="AA270" s="16"/>
      <c r="AB270" s="16"/>
      <c r="AC270" s="19"/>
      <c r="AD270" s="19"/>
      <c r="AE270" s="19">
        <v>1</v>
      </c>
      <c r="AF270" s="13"/>
      <c r="AG270" s="13"/>
      <c r="AH270" s="13">
        <v>1</v>
      </c>
      <c r="AI270" s="31"/>
      <c r="AJ270" s="31"/>
      <c r="AK270" s="31">
        <v>1</v>
      </c>
      <c r="AL270" s="19"/>
      <c r="AM270" s="19"/>
      <c r="AN270" s="19">
        <v>1</v>
      </c>
      <c r="AO270" s="32"/>
      <c r="AP270" s="32"/>
      <c r="AQ270" s="32">
        <v>1</v>
      </c>
      <c r="AR270" s="33"/>
      <c r="AS270" s="33"/>
      <c r="AT270" s="33">
        <v>1</v>
      </c>
      <c r="AU270" s="19"/>
      <c r="AV270" s="19"/>
      <c r="AW270" s="19">
        <v>1</v>
      </c>
      <c r="AX270" s="34">
        <f t="shared" si="58"/>
        <v>2</v>
      </c>
      <c r="AY270" s="34">
        <f t="shared" si="59"/>
        <v>0</v>
      </c>
      <c r="AZ270" s="34">
        <f t="shared" si="60"/>
        <v>7</v>
      </c>
      <c r="BA270" s="36">
        <f t="shared" si="61"/>
        <v>0.22222222222222221</v>
      </c>
      <c r="BB270" s="77">
        <f>VLOOKUP(C270&amp;TEXT(D270,"00"),'House ridership'!$A$3:$M$438,13,0)</f>
        <v>226643</v>
      </c>
      <c r="BC270" s="77">
        <f>VLOOKUP($C270&amp;TEXT($D270,"00"),'House ridership'!$A$3:$M$438,3,0)</f>
        <v>4</v>
      </c>
      <c r="BD270" s="57">
        <v>222</v>
      </c>
      <c r="BE270" s="57" t="s">
        <v>951</v>
      </c>
      <c r="BF270" s="57" t="s">
        <v>1262</v>
      </c>
      <c r="BG270" s="3"/>
      <c r="BH270" s="3"/>
      <c r="BI270" s="34"/>
      <c r="BJ270" s="3"/>
      <c r="BK270" s="76">
        <v>1</v>
      </c>
      <c r="BL270" s="76"/>
    </row>
    <row r="271" spans="1:64" ht="14" customHeight="1" x14ac:dyDescent="0.15">
      <c r="A271" s="3">
        <v>1</v>
      </c>
      <c r="B271" s="3">
        <v>3</v>
      </c>
      <c r="C271" s="3" t="s">
        <v>243</v>
      </c>
      <c r="D271" s="3">
        <v>7</v>
      </c>
      <c r="E271" s="3" t="s">
        <v>43</v>
      </c>
      <c r="F271" s="3" t="s">
        <v>244</v>
      </c>
      <c r="G271" s="3" t="s">
        <v>63</v>
      </c>
      <c r="H271" s="3">
        <v>2012</v>
      </c>
      <c r="I271" s="11">
        <v>0.6</v>
      </c>
      <c r="J271" s="11">
        <v>0.61</v>
      </c>
      <c r="K271" s="14"/>
      <c r="L271" s="13">
        <v>1</v>
      </c>
      <c r="M271" s="14"/>
      <c r="N271" s="17"/>
      <c r="O271" s="16">
        <v>1</v>
      </c>
      <c r="P271" s="17"/>
      <c r="Q271" s="20"/>
      <c r="R271" s="19">
        <v>1</v>
      </c>
      <c r="S271" s="20"/>
      <c r="T271" s="3">
        <f t="shared" ref="T271:V272" si="63">K271+N271+Q271</f>
        <v>0</v>
      </c>
      <c r="U271" s="3">
        <f t="shared" si="63"/>
        <v>3</v>
      </c>
      <c r="V271" s="3">
        <f t="shared" si="63"/>
        <v>0</v>
      </c>
      <c r="W271" s="13"/>
      <c r="X271" s="13">
        <v>1</v>
      </c>
      <c r="Y271" s="13"/>
      <c r="Z271" s="16"/>
      <c r="AA271" s="16">
        <v>1</v>
      </c>
      <c r="AB271" s="16"/>
      <c r="AC271" s="19"/>
      <c r="AD271" s="19">
        <v>1</v>
      </c>
      <c r="AE271" s="19"/>
      <c r="AF271" s="13"/>
      <c r="AG271" s="13">
        <v>1</v>
      </c>
      <c r="AH271" s="13"/>
      <c r="AI271" s="31"/>
      <c r="AJ271" s="31">
        <v>1</v>
      </c>
      <c r="AK271" s="31"/>
      <c r="AL271" s="19"/>
      <c r="AM271" s="19">
        <v>1</v>
      </c>
      <c r="AN271" s="19"/>
      <c r="AO271" s="32">
        <v>1</v>
      </c>
      <c r="AP271" s="32"/>
      <c r="AQ271" s="32"/>
      <c r="AR271" s="33"/>
      <c r="AS271" s="33">
        <v>1</v>
      </c>
      <c r="AT271" s="33"/>
      <c r="AU271" s="19">
        <v>1</v>
      </c>
      <c r="AV271" s="19"/>
      <c r="AW271" s="19"/>
      <c r="AX271" s="34">
        <f t="shared" si="58"/>
        <v>2</v>
      </c>
      <c r="AY271" s="34">
        <f t="shared" si="59"/>
        <v>7</v>
      </c>
      <c r="AZ271" s="34">
        <f t="shared" si="60"/>
        <v>0</v>
      </c>
      <c r="BA271" s="36">
        <f t="shared" si="61"/>
        <v>0.22222222222222221</v>
      </c>
      <c r="BB271" s="77">
        <f>VLOOKUP(C271&amp;TEXT(D271,"00"),'House ridership'!$A$3:$M$438,13,0)</f>
        <v>53112</v>
      </c>
      <c r="BC271" s="77">
        <f>VLOOKUP($C271&amp;TEXT($D271,"00"),'House ridership'!$A$3:$M$438,3,0)</f>
        <v>2</v>
      </c>
      <c r="BD271" s="57">
        <v>223</v>
      </c>
      <c r="BE271" s="57" t="s">
        <v>951</v>
      </c>
      <c r="BF271" s="57" t="s">
        <v>1368</v>
      </c>
      <c r="BG271" s="3"/>
      <c r="BH271" s="3"/>
      <c r="BI271" s="34"/>
      <c r="BJ271" s="3"/>
      <c r="BK271" s="76">
        <v>1</v>
      </c>
      <c r="BL271" s="76"/>
    </row>
    <row r="272" spans="1:64" ht="14" customHeight="1" x14ac:dyDescent="0.15">
      <c r="A272" s="3">
        <v>1</v>
      </c>
      <c r="B272" s="3">
        <v>4</v>
      </c>
      <c r="C272" s="3" t="s">
        <v>261</v>
      </c>
      <c r="D272" s="3">
        <v>1</v>
      </c>
      <c r="E272" s="3" t="s">
        <v>43</v>
      </c>
      <c r="F272" s="3" t="s">
        <v>262</v>
      </c>
      <c r="G272" s="3" t="s">
        <v>52</v>
      </c>
      <c r="H272" s="3">
        <v>2008</v>
      </c>
      <c r="I272" s="11">
        <v>0.77500000000000002</v>
      </c>
      <c r="J272" s="11">
        <v>0.746</v>
      </c>
      <c r="K272" s="14"/>
      <c r="L272" s="13">
        <v>1</v>
      </c>
      <c r="M272" s="14"/>
      <c r="N272" s="17"/>
      <c r="O272" s="16">
        <v>1</v>
      </c>
      <c r="P272" s="17"/>
      <c r="Q272" s="20"/>
      <c r="R272" s="19">
        <v>1</v>
      </c>
      <c r="S272" s="20"/>
      <c r="T272" s="3">
        <f t="shared" si="63"/>
        <v>0</v>
      </c>
      <c r="U272" s="3">
        <f t="shared" si="63"/>
        <v>3</v>
      </c>
      <c r="V272" s="3">
        <f t="shared" si="63"/>
        <v>0</v>
      </c>
      <c r="W272" s="13"/>
      <c r="X272" s="13">
        <v>1</v>
      </c>
      <c r="Y272" s="13"/>
      <c r="Z272" s="16">
        <v>1</v>
      </c>
      <c r="AA272" s="16"/>
      <c r="AB272" s="16"/>
      <c r="AC272" s="19"/>
      <c r="AD272" s="19">
        <v>1</v>
      </c>
      <c r="AE272" s="19"/>
      <c r="AF272" s="13"/>
      <c r="AG272" s="13">
        <v>1</v>
      </c>
      <c r="AH272" s="13"/>
      <c r="AI272" s="31"/>
      <c r="AJ272" s="31">
        <v>1</v>
      </c>
      <c r="AK272" s="31"/>
      <c r="AL272" s="19"/>
      <c r="AM272" s="19">
        <v>1</v>
      </c>
      <c r="AN272" s="19"/>
      <c r="AO272" s="32">
        <v>1</v>
      </c>
      <c r="AP272" s="32"/>
      <c r="AQ272" s="32"/>
      <c r="AR272" s="33"/>
      <c r="AS272" s="33">
        <v>1</v>
      </c>
      <c r="AT272" s="33"/>
      <c r="AU272" s="19"/>
      <c r="AV272" s="19">
        <v>1</v>
      </c>
      <c r="AW272" s="19"/>
      <c r="AX272" s="34">
        <f t="shared" si="58"/>
        <v>2</v>
      </c>
      <c r="AY272" s="34">
        <f t="shared" si="59"/>
        <v>7</v>
      </c>
      <c r="AZ272" s="34">
        <f t="shared" si="60"/>
        <v>0</v>
      </c>
      <c r="BA272" s="36">
        <f t="shared" si="61"/>
        <v>0.22222222222222221</v>
      </c>
      <c r="BB272" s="77">
        <f>VLOOKUP(C272&amp;TEXT(D272,"00"),'House ridership'!$A$3:$M$438,13,0)</f>
        <v>18072</v>
      </c>
      <c r="BC272" s="77">
        <f>VLOOKUP($C272&amp;TEXT($D272,"00"),'House ridership'!$A$3:$M$438,3,0)</f>
        <v>2</v>
      </c>
      <c r="BD272" s="57">
        <v>2338</v>
      </c>
      <c r="BE272" s="57" t="s">
        <v>967</v>
      </c>
      <c r="BF272" s="57" t="s">
        <v>1191</v>
      </c>
      <c r="BG272" s="3"/>
      <c r="BH272" s="3"/>
      <c r="BI272" s="34"/>
      <c r="BJ272" s="3"/>
      <c r="BK272" s="76">
        <v>1</v>
      </c>
      <c r="BL272" s="76"/>
    </row>
    <row r="273" spans="1:64" ht="14" customHeight="1" x14ac:dyDescent="0.15">
      <c r="A273" s="3">
        <v>1</v>
      </c>
      <c r="B273" s="3">
        <v>4</v>
      </c>
      <c r="C273" s="3" t="s">
        <v>261</v>
      </c>
      <c r="D273" s="3">
        <v>5</v>
      </c>
      <c r="E273" s="3" t="s">
        <v>43</v>
      </c>
      <c r="F273" s="3" t="s">
        <v>808</v>
      </c>
      <c r="G273" s="3" t="s">
        <v>328</v>
      </c>
      <c r="H273" s="3">
        <v>2014</v>
      </c>
      <c r="I273" s="11">
        <v>0.64200000000000002</v>
      </c>
      <c r="J273" s="11">
        <v>0.81599999999999995</v>
      </c>
      <c r="K273" s="28"/>
      <c r="L273" s="29"/>
      <c r="M273" s="29"/>
      <c r="N273" s="29"/>
      <c r="O273" s="28"/>
      <c r="P273" s="29"/>
      <c r="Q273" s="29"/>
      <c r="R273" s="28"/>
      <c r="S273" s="29"/>
      <c r="T273" s="28"/>
      <c r="U273" s="3"/>
      <c r="V273" s="3"/>
      <c r="W273" s="13"/>
      <c r="X273" s="13">
        <v>1</v>
      </c>
      <c r="Y273" s="13"/>
      <c r="Z273" s="16">
        <v>1</v>
      </c>
      <c r="AA273" s="16"/>
      <c r="AB273" s="16"/>
      <c r="AC273" s="19">
        <v>1</v>
      </c>
      <c r="AD273" s="19"/>
      <c r="AE273" s="19"/>
      <c r="AF273" s="13"/>
      <c r="AG273" s="13">
        <v>1</v>
      </c>
      <c r="AH273" s="13"/>
      <c r="AI273" s="31"/>
      <c r="AJ273" s="31">
        <v>1</v>
      </c>
      <c r="AK273" s="31"/>
      <c r="AL273" s="19"/>
      <c r="AM273" s="19">
        <v>1</v>
      </c>
      <c r="AN273" s="19"/>
      <c r="AO273" s="32"/>
      <c r="AP273" s="32">
        <v>1</v>
      </c>
      <c r="AQ273" s="32"/>
      <c r="AR273" s="33"/>
      <c r="AS273" s="33">
        <v>1</v>
      </c>
      <c r="AT273" s="33"/>
      <c r="AU273" s="19"/>
      <c r="AV273" s="19">
        <v>1</v>
      </c>
      <c r="AW273" s="19"/>
      <c r="AX273" s="34">
        <f t="shared" si="58"/>
        <v>2</v>
      </c>
      <c r="AY273" s="34">
        <f t="shared" si="59"/>
        <v>7</v>
      </c>
      <c r="AZ273" s="34">
        <f t="shared" si="60"/>
        <v>0</v>
      </c>
      <c r="BA273" s="36">
        <f t="shared" si="61"/>
        <v>0.22222222222222221</v>
      </c>
      <c r="BB273" s="77">
        <f>VLOOKUP(C273&amp;TEXT(D273,"00"),'House ridership'!$A$3:$M$438,13,0)</f>
        <v>0</v>
      </c>
      <c r="BC273" s="77">
        <f>VLOOKUP($C273&amp;TEXT($D273,"00"),'House ridership'!$A$3:$M$438,3,0)</f>
        <v>0</v>
      </c>
      <c r="BD273" s="57">
        <v>417</v>
      </c>
      <c r="BE273" s="57" t="s">
        <v>951</v>
      </c>
      <c r="BF273" s="57" t="s">
        <v>1195</v>
      </c>
      <c r="BG273" s="3"/>
      <c r="BH273" s="3"/>
      <c r="BI273" s="34"/>
      <c r="BJ273" s="3"/>
      <c r="BK273" s="76">
        <v>1</v>
      </c>
      <c r="BL273" s="76"/>
    </row>
    <row r="274" spans="1:64" ht="14" customHeight="1" x14ac:dyDescent="0.15">
      <c r="A274" s="3">
        <v>1</v>
      </c>
      <c r="B274" s="3">
        <v>5</v>
      </c>
      <c r="C274" s="3" t="s">
        <v>291</v>
      </c>
      <c r="D274" s="3">
        <v>2</v>
      </c>
      <c r="E274" s="3" t="s">
        <v>43</v>
      </c>
      <c r="F274" s="3" t="s">
        <v>294</v>
      </c>
      <c r="G274" s="3" t="s">
        <v>295</v>
      </c>
      <c r="H274" s="3">
        <v>2012</v>
      </c>
      <c r="I274" s="11">
        <v>0.7</v>
      </c>
      <c r="J274" s="11">
        <v>0.70599999999999996</v>
      </c>
      <c r="K274" s="13">
        <v>1</v>
      </c>
      <c r="L274" s="14"/>
      <c r="M274" s="14"/>
      <c r="N274" s="17"/>
      <c r="O274" s="16">
        <v>1</v>
      </c>
      <c r="P274" s="17"/>
      <c r="Q274" s="20"/>
      <c r="R274" s="19">
        <v>1</v>
      </c>
      <c r="S274" s="20"/>
      <c r="T274" s="3">
        <f t="shared" ref="T274:T285" si="64">K274+N274+Q274</f>
        <v>1</v>
      </c>
      <c r="U274" s="3">
        <f t="shared" ref="U274:U285" si="65">L274+O274+R274</f>
        <v>2</v>
      </c>
      <c r="V274" s="3">
        <f t="shared" ref="V274:V285" si="66">M274+P274+S274</f>
        <v>0</v>
      </c>
      <c r="W274" s="13">
        <v>1</v>
      </c>
      <c r="X274" s="13"/>
      <c r="Y274" s="13"/>
      <c r="Z274" s="16">
        <v>1</v>
      </c>
      <c r="AA274" s="16"/>
      <c r="AB274" s="16"/>
      <c r="AC274" s="19"/>
      <c r="AD274" s="19">
        <v>1</v>
      </c>
      <c r="AE274" s="19"/>
      <c r="AF274" s="13"/>
      <c r="AG274" s="13">
        <v>1</v>
      </c>
      <c r="AH274" s="13"/>
      <c r="AI274" s="31"/>
      <c r="AJ274" s="31">
        <v>1</v>
      </c>
      <c r="AK274" s="31"/>
      <c r="AL274" s="19"/>
      <c r="AM274" s="19">
        <v>1</v>
      </c>
      <c r="AN274" s="19"/>
      <c r="AO274" s="32"/>
      <c r="AP274" s="32">
        <v>1</v>
      </c>
      <c r="AQ274" s="32"/>
      <c r="AR274" s="33"/>
      <c r="AS274" s="33">
        <v>1</v>
      </c>
      <c r="AT274" s="33"/>
      <c r="AU274" s="19"/>
      <c r="AV274" s="19">
        <v>1</v>
      </c>
      <c r="AW274" s="19"/>
      <c r="AX274" s="34">
        <f t="shared" si="58"/>
        <v>2</v>
      </c>
      <c r="AY274" s="34">
        <f t="shared" si="59"/>
        <v>7</v>
      </c>
      <c r="AZ274" s="34">
        <f t="shared" si="60"/>
        <v>0</v>
      </c>
      <c r="BA274" s="36">
        <f t="shared" si="61"/>
        <v>0.22222222222222221</v>
      </c>
      <c r="BB274" s="77">
        <f>VLOOKUP(C274&amp;TEXT(D274,"00"),'House ridership'!$A$3:$M$438,13,0)</f>
        <v>0</v>
      </c>
      <c r="BC274" s="77">
        <f>VLOOKUP($C274&amp;TEXT($D274,"00"),'House ridership'!$A$3:$M$438,3,0)</f>
        <v>0</v>
      </c>
      <c r="BD274" s="57">
        <v>1113</v>
      </c>
      <c r="BE274" s="57" t="s">
        <v>953</v>
      </c>
      <c r="BF274" s="57" t="s">
        <v>1333</v>
      </c>
      <c r="BG274" s="3"/>
      <c r="BH274" s="3"/>
      <c r="BI274" s="34"/>
      <c r="BJ274" s="3"/>
      <c r="BK274" s="76">
        <v>1</v>
      </c>
      <c r="BL274" s="76"/>
    </row>
    <row r="275" spans="1:64" ht="14" customHeight="1" x14ac:dyDescent="0.15">
      <c r="A275" s="3">
        <v>1</v>
      </c>
      <c r="B275" s="3">
        <v>5</v>
      </c>
      <c r="C275" s="3" t="s">
        <v>298</v>
      </c>
      <c r="D275" s="3">
        <v>2</v>
      </c>
      <c r="E275" s="3" t="s">
        <v>43</v>
      </c>
      <c r="F275" s="3" t="s">
        <v>307</v>
      </c>
      <c r="G275" s="3" t="s">
        <v>174</v>
      </c>
      <c r="H275" s="3">
        <v>2004</v>
      </c>
      <c r="I275" s="11">
        <v>0.68</v>
      </c>
      <c r="J275" s="11">
        <v>0.60599999999999998</v>
      </c>
      <c r="K275" s="14"/>
      <c r="L275" s="13">
        <v>1</v>
      </c>
      <c r="M275" s="14"/>
      <c r="N275" s="17"/>
      <c r="O275" s="16">
        <v>1</v>
      </c>
      <c r="P275" s="17"/>
      <c r="Q275" s="20"/>
      <c r="R275" s="19">
        <v>1</v>
      </c>
      <c r="S275" s="20"/>
      <c r="T275" s="3">
        <f t="shared" si="64"/>
        <v>0</v>
      </c>
      <c r="U275" s="3">
        <f t="shared" si="65"/>
        <v>3</v>
      </c>
      <c r="V275" s="3">
        <f t="shared" si="66"/>
        <v>0</v>
      </c>
      <c r="W275" s="13"/>
      <c r="X275" s="13">
        <v>1</v>
      </c>
      <c r="Y275" s="13"/>
      <c r="Z275" s="16"/>
      <c r="AA275" s="16">
        <v>1</v>
      </c>
      <c r="AB275" s="16"/>
      <c r="AC275" s="19">
        <v>1</v>
      </c>
      <c r="AD275" s="19"/>
      <c r="AE275" s="19"/>
      <c r="AF275" s="13">
        <v>1</v>
      </c>
      <c r="AG275" s="13"/>
      <c r="AH275" s="13"/>
      <c r="AI275" s="31"/>
      <c r="AJ275" s="31">
        <v>1</v>
      </c>
      <c r="AK275" s="31"/>
      <c r="AL275" s="19"/>
      <c r="AM275" s="19">
        <v>1</v>
      </c>
      <c r="AN275" s="19"/>
      <c r="AO275" s="32"/>
      <c r="AP275" s="32">
        <v>1</v>
      </c>
      <c r="AQ275" s="32"/>
      <c r="AR275" s="33"/>
      <c r="AS275" s="33">
        <v>1</v>
      </c>
      <c r="AT275" s="33"/>
      <c r="AU275" s="19"/>
      <c r="AV275" s="19">
        <v>1</v>
      </c>
      <c r="AW275" s="19"/>
      <c r="AX275" s="34">
        <f t="shared" si="58"/>
        <v>2</v>
      </c>
      <c r="AY275" s="34">
        <f t="shared" si="59"/>
        <v>7</v>
      </c>
      <c r="AZ275" s="34">
        <f t="shared" si="60"/>
        <v>0</v>
      </c>
      <c r="BA275" s="36">
        <f t="shared" si="61"/>
        <v>0.22222222222222221</v>
      </c>
      <c r="BB275" s="77">
        <f>VLOOKUP(C275&amp;TEXT(D275,"00"),'House ridership'!$A$3:$M$438,13,0)</f>
        <v>0</v>
      </c>
      <c r="BC275" s="77">
        <f>VLOOKUP($C275&amp;TEXT($D275,"00"),'House ridership'!$A$3:$M$438,3,0)</f>
        <v>0</v>
      </c>
      <c r="BD275" s="57">
        <v>2132</v>
      </c>
      <c r="BE275" s="57" t="s">
        <v>967</v>
      </c>
      <c r="BF275" s="57" t="s">
        <v>1380</v>
      </c>
      <c r="BG275" s="3"/>
      <c r="BH275" s="3"/>
      <c r="BI275" s="34"/>
      <c r="BJ275" s="3"/>
      <c r="BK275" s="76">
        <v>1</v>
      </c>
      <c r="BL275" s="76"/>
    </row>
    <row r="276" spans="1:64" ht="14" customHeight="1" x14ac:dyDescent="0.15">
      <c r="A276" s="3">
        <v>1</v>
      </c>
      <c r="B276" s="3">
        <v>6</v>
      </c>
      <c r="C276" s="3" t="s">
        <v>353</v>
      </c>
      <c r="D276" s="3">
        <v>18</v>
      </c>
      <c r="E276" s="3" t="s">
        <v>43</v>
      </c>
      <c r="F276" s="3" t="s">
        <v>837</v>
      </c>
      <c r="G276" s="3" t="s">
        <v>838</v>
      </c>
      <c r="H276" s="3">
        <v>2015</v>
      </c>
      <c r="I276" s="11">
        <v>0.69499999999999995</v>
      </c>
      <c r="J276" s="11">
        <v>0.72099999999999997</v>
      </c>
      <c r="K276" s="13">
        <v>1</v>
      </c>
      <c r="L276" s="14"/>
      <c r="M276" s="14"/>
      <c r="N276" s="16">
        <v>1</v>
      </c>
      <c r="O276" s="17"/>
      <c r="P276" s="17"/>
      <c r="Q276" s="20"/>
      <c r="R276" s="19">
        <v>1</v>
      </c>
      <c r="S276" s="20"/>
      <c r="T276" s="3">
        <f t="shared" si="64"/>
        <v>2</v>
      </c>
      <c r="U276" s="3">
        <f t="shared" si="65"/>
        <v>1</v>
      </c>
      <c r="V276" s="3">
        <f t="shared" si="66"/>
        <v>0</v>
      </c>
      <c r="W276" s="13">
        <v>1</v>
      </c>
      <c r="X276" s="13"/>
      <c r="Y276" s="13"/>
      <c r="Z276" s="16">
        <v>1</v>
      </c>
      <c r="AA276" s="16"/>
      <c r="AB276" s="16"/>
      <c r="AC276" s="19"/>
      <c r="AD276" s="19"/>
      <c r="AE276" s="19"/>
      <c r="AF276" s="13"/>
      <c r="AG276" s="13"/>
      <c r="AH276" s="13"/>
      <c r="AI276" s="31"/>
      <c r="AJ276" s="31"/>
      <c r="AK276" s="31"/>
      <c r="AL276" s="19"/>
      <c r="AM276" s="19"/>
      <c r="AN276" s="19"/>
      <c r="AO276" s="28"/>
      <c r="AP276" s="28"/>
      <c r="AQ276" s="28"/>
      <c r="AR276" s="28"/>
      <c r="AS276" s="28"/>
      <c r="AT276" s="28"/>
      <c r="AU276" s="19"/>
      <c r="AV276" s="19"/>
      <c r="AW276" s="19"/>
      <c r="AX276" s="34">
        <f t="shared" si="58"/>
        <v>2</v>
      </c>
      <c r="AY276" s="34">
        <f t="shared" si="59"/>
        <v>0</v>
      </c>
      <c r="AZ276" s="34">
        <f t="shared" si="60"/>
        <v>0</v>
      </c>
      <c r="BA276" s="36">
        <f t="shared" si="61"/>
        <v>0.22222222222222221</v>
      </c>
      <c r="BB276" s="77">
        <f>VLOOKUP(C276&amp;TEXT(D276,"00"),'House ridership'!$A$3:$M$438,13,0)</f>
        <v>129126</v>
      </c>
      <c r="BC276" s="77">
        <f>VLOOKUP($C276&amp;TEXT($D276,"00"),'House ridership'!$A$3:$M$438,3,0)</f>
        <v>3</v>
      </c>
      <c r="BD276" s="57">
        <v>1424</v>
      </c>
      <c r="BE276" s="57" t="s">
        <v>953</v>
      </c>
      <c r="BF276" s="57" t="s">
        <v>1172</v>
      </c>
      <c r="BG276" s="3"/>
      <c r="BH276" s="3"/>
      <c r="BI276" s="34"/>
      <c r="BJ276" s="3"/>
      <c r="BK276" s="76">
        <v>1</v>
      </c>
      <c r="BL276" s="76"/>
    </row>
    <row r="277" spans="1:64" ht="14" customHeight="1" x14ac:dyDescent="0.15">
      <c r="A277" s="3">
        <v>1</v>
      </c>
      <c r="B277" s="3">
        <v>6</v>
      </c>
      <c r="C277" s="3" t="s">
        <v>373</v>
      </c>
      <c r="D277" s="3">
        <v>2</v>
      </c>
      <c r="E277" s="3" t="s">
        <v>43</v>
      </c>
      <c r="F277" s="3" t="s">
        <v>382</v>
      </c>
      <c r="G277" s="3" t="s">
        <v>383</v>
      </c>
      <c r="H277" s="3">
        <v>2012</v>
      </c>
      <c r="I277" s="11">
        <v>0.58899999999999997</v>
      </c>
      <c r="J277" s="11">
        <v>0.59299999999999997</v>
      </c>
      <c r="K277" s="14"/>
      <c r="L277" s="13">
        <v>1</v>
      </c>
      <c r="M277" s="14"/>
      <c r="N277" s="16">
        <v>1</v>
      </c>
      <c r="O277" s="17"/>
      <c r="P277" s="17"/>
      <c r="Q277" s="20"/>
      <c r="R277" s="19">
        <v>1</v>
      </c>
      <c r="S277" s="20"/>
      <c r="T277" s="3">
        <f t="shared" si="64"/>
        <v>1</v>
      </c>
      <c r="U277" s="3">
        <f t="shared" si="65"/>
        <v>2</v>
      </c>
      <c r="V277" s="3">
        <f t="shared" si="66"/>
        <v>0</v>
      </c>
      <c r="W277" s="13"/>
      <c r="X277" s="13">
        <v>1</v>
      </c>
      <c r="Y277" s="13"/>
      <c r="Z277" s="16"/>
      <c r="AA277" s="16">
        <v>1</v>
      </c>
      <c r="AB277" s="16"/>
      <c r="AC277" s="19"/>
      <c r="AD277" s="19">
        <v>1</v>
      </c>
      <c r="AE277" s="19"/>
      <c r="AF277" s="13"/>
      <c r="AG277" s="13">
        <v>1</v>
      </c>
      <c r="AH277" s="13"/>
      <c r="AI277" s="31"/>
      <c r="AJ277" s="31">
        <v>1</v>
      </c>
      <c r="AK277" s="31"/>
      <c r="AL277" s="19"/>
      <c r="AM277" s="19">
        <v>1</v>
      </c>
      <c r="AN277" s="19"/>
      <c r="AO277" s="32">
        <v>1</v>
      </c>
      <c r="AP277" s="32"/>
      <c r="AQ277" s="32"/>
      <c r="AR277" s="33"/>
      <c r="AS277" s="33">
        <v>1</v>
      </c>
      <c r="AT277" s="33"/>
      <c r="AU277" s="19">
        <v>1</v>
      </c>
      <c r="AV277" s="19"/>
      <c r="AW277" s="19"/>
      <c r="AX277" s="34">
        <f t="shared" si="58"/>
        <v>2</v>
      </c>
      <c r="AY277" s="34">
        <f t="shared" si="59"/>
        <v>7</v>
      </c>
      <c r="AZ277" s="34">
        <f t="shared" si="60"/>
        <v>0</v>
      </c>
      <c r="BA277" s="36">
        <f t="shared" si="61"/>
        <v>0.22222222222222221</v>
      </c>
      <c r="BB277" s="77">
        <f>VLOOKUP(C277&amp;TEXT(D277,"00"),'House ridership'!$A$3:$M$438,13,0)</f>
        <v>42515</v>
      </c>
      <c r="BC277" s="77">
        <f>VLOOKUP($C277&amp;TEXT($D277,"00"),'House ridership'!$A$3:$M$438,3,0)</f>
        <v>3</v>
      </c>
      <c r="BD277" s="57">
        <v>419</v>
      </c>
      <c r="BE277" s="57" t="s">
        <v>951</v>
      </c>
      <c r="BF277" s="57" t="s">
        <v>1174</v>
      </c>
      <c r="BG277" s="3"/>
      <c r="BH277" s="3"/>
      <c r="BI277" s="34"/>
      <c r="BJ277" s="3"/>
      <c r="BK277" s="76">
        <v>1</v>
      </c>
      <c r="BL277" s="76"/>
    </row>
    <row r="278" spans="1:64" ht="14" customHeight="1" x14ac:dyDescent="0.15">
      <c r="A278" s="3">
        <v>1</v>
      </c>
      <c r="B278" s="3">
        <v>6</v>
      </c>
      <c r="C278" s="3" t="s">
        <v>389</v>
      </c>
      <c r="D278" s="3">
        <v>6</v>
      </c>
      <c r="E278" s="3" t="s">
        <v>43</v>
      </c>
      <c r="F278" s="3" t="s">
        <v>394</v>
      </c>
      <c r="G278" s="3" t="s">
        <v>99</v>
      </c>
      <c r="H278" s="3">
        <v>2012</v>
      </c>
      <c r="I278" s="11">
        <v>0.6</v>
      </c>
      <c r="J278" s="11">
        <v>0.61099999999999999</v>
      </c>
      <c r="K278" s="14"/>
      <c r="L278" s="13">
        <v>1</v>
      </c>
      <c r="M278" s="14"/>
      <c r="N278" s="17"/>
      <c r="O278" s="16">
        <v>1</v>
      </c>
      <c r="P278" s="17"/>
      <c r="Q278" s="20"/>
      <c r="R278" s="19">
        <v>1</v>
      </c>
      <c r="S278" s="20"/>
      <c r="T278" s="3">
        <f t="shared" si="64"/>
        <v>0</v>
      </c>
      <c r="U278" s="3">
        <f t="shared" si="65"/>
        <v>3</v>
      </c>
      <c r="V278" s="3">
        <f t="shared" si="66"/>
        <v>0</v>
      </c>
      <c r="W278" s="13"/>
      <c r="X278" s="13">
        <v>1</v>
      </c>
      <c r="Y278" s="13"/>
      <c r="Z278" s="16"/>
      <c r="AA278" s="16">
        <v>1</v>
      </c>
      <c r="AB278" s="16"/>
      <c r="AC278" s="19">
        <v>1</v>
      </c>
      <c r="AD278" s="19"/>
      <c r="AE278" s="19"/>
      <c r="AF278" s="13">
        <v>1</v>
      </c>
      <c r="AG278" s="13"/>
      <c r="AH278" s="13"/>
      <c r="AI278" s="31"/>
      <c r="AJ278" s="31">
        <v>1</v>
      </c>
      <c r="AK278" s="31"/>
      <c r="AL278" s="19"/>
      <c r="AM278" s="19">
        <v>1</v>
      </c>
      <c r="AN278" s="19"/>
      <c r="AO278" s="32"/>
      <c r="AP278" s="32">
        <v>1</v>
      </c>
      <c r="AQ278" s="32"/>
      <c r="AR278" s="33"/>
      <c r="AS278" s="33">
        <v>1</v>
      </c>
      <c r="AT278" s="33"/>
      <c r="AU278" s="19"/>
      <c r="AV278" s="19">
        <v>1</v>
      </c>
      <c r="AW278" s="19"/>
      <c r="AX278" s="34">
        <f t="shared" si="58"/>
        <v>2</v>
      </c>
      <c r="AY278" s="34">
        <f t="shared" si="59"/>
        <v>7</v>
      </c>
      <c r="AZ278" s="34">
        <f t="shared" si="60"/>
        <v>0</v>
      </c>
      <c r="BA278" s="36">
        <f t="shared" si="61"/>
        <v>0.22222222222222221</v>
      </c>
      <c r="BB278" s="77">
        <f>VLOOKUP(C278&amp;TEXT(D278,"00"),'House ridership'!$A$3:$M$438,13,0)</f>
        <v>0</v>
      </c>
      <c r="BC278" s="77">
        <f>VLOOKUP($C278&amp;TEXT($D278,"00"),'House ridership'!$A$3:$M$438,3,0)</f>
        <v>0</v>
      </c>
      <c r="BD278" s="57">
        <v>1427</v>
      </c>
      <c r="BE278" s="57" t="s">
        <v>953</v>
      </c>
      <c r="BF278" s="57" t="s">
        <v>1190</v>
      </c>
      <c r="BG278" s="3"/>
      <c r="BH278" s="3"/>
      <c r="BI278" s="34"/>
      <c r="BJ278" s="3"/>
      <c r="BK278" s="76">
        <v>1</v>
      </c>
      <c r="BL278" s="76"/>
    </row>
    <row r="279" spans="1:64" ht="14" customHeight="1" x14ac:dyDescent="0.15">
      <c r="A279" s="3">
        <v>1</v>
      </c>
      <c r="B279" s="3">
        <v>6</v>
      </c>
      <c r="C279" s="3" t="s">
        <v>415</v>
      </c>
      <c r="D279" s="3">
        <v>3</v>
      </c>
      <c r="E279" s="3" t="s">
        <v>43</v>
      </c>
      <c r="F279" s="3" t="s">
        <v>416</v>
      </c>
      <c r="G279" s="3" t="s">
        <v>417</v>
      </c>
      <c r="H279" s="3">
        <v>2008</v>
      </c>
      <c r="I279" s="11">
        <v>0.622</v>
      </c>
      <c r="J279" s="11">
        <v>0.56699999999999995</v>
      </c>
      <c r="K279" s="14"/>
      <c r="L279" s="13">
        <v>1</v>
      </c>
      <c r="M279" s="14"/>
      <c r="N279" s="17"/>
      <c r="O279" s="16">
        <v>1</v>
      </c>
      <c r="P279" s="17"/>
      <c r="Q279" s="20"/>
      <c r="R279" s="19">
        <v>1</v>
      </c>
      <c r="S279" s="20"/>
      <c r="T279" s="3">
        <f t="shared" si="64"/>
        <v>0</v>
      </c>
      <c r="U279" s="3">
        <f t="shared" si="65"/>
        <v>3</v>
      </c>
      <c r="V279" s="3">
        <f t="shared" si="66"/>
        <v>0</v>
      </c>
      <c r="W279" s="13">
        <v>1</v>
      </c>
      <c r="X279" s="13"/>
      <c r="Y279" s="13"/>
      <c r="Z279" s="16">
        <v>1</v>
      </c>
      <c r="AA279" s="16"/>
      <c r="AB279" s="16"/>
      <c r="AC279" s="19"/>
      <c r="AD279" s="19">
        <v>1</v>
      </c>
      <c r="AE279" s="19"/>
      <c r="AF279" s="13"/>
      <c r="AG279" s="13">
        <v>1</v>
      </c>
      <c r="AH279" s="13"/>
      <c r="AI279" s="31"/>
      <c r="AJ279" s="31">
        <v>1</v>
      </c>
      <c r="AK279" s="31"/>
      <c r="AL279" s="19"/>
      <c r="AM279" s="19">
        <v>1</v>
      </c>
      <c r="AN279" s="19"/>
      <c r="AO279" s="32"/>
      <c r="AP279" s="32">
        <v>1</v>
      </c>
      <c r="AQ279" s="32"/>
      <c r="AR279" s="33"/>
      <c r="AS279" s="33">
        <v>1</v>
      </c>
      <c r="AT279" s="33"/>
      <c r="AU279" s="19"/>
      <c r="AV279" s="19">
        <v>1</v>
      </c>
      <c r="AW279" s="19"/>
      <c r="AX279" s="34">
        <f t="shared" si="58"/>
        <v>2</v>
      </c>
      <c r="AY279" s="34">
        <f t="shared" si="59"/>
        <v>7</v>
      </c>
      <c r="AZ279" s="34">
        <f t="shared" si="60"/>
        <v>0</v>
      </c>
      <c r="BA279" s="36">
        <f t="shared" si="61"/>
        <v>0.22222222222222221</v>
      </c>
      <c r="BB279" s="77">
        <f>VLOOKUP(C279&amp;TEXT(D279,"00"),'House ridership'!$A$3:$M$438,13,0)</f>
        <v>0</v>
      </c>
      <c r="BC279" s="77">
        <f>VLOOKUP($C279&amp;TEXT($D279,"00"),'House ridership'!$A$3:$M$438,3,0)</f>
        <v>0</v>
      </c>
      <c r="BD279" s="57">
        <v>127</v>
      </c>
      <c r="BE279" s="57" t="s">
        <v>951</v>
      </c>
      <c r="BF279" s="57" t="s">
        <v>1232</v>
      </c>
      <c r="BG279" s="3"/>
      <c r="BH279" s="3"/>
      <c r="BI279" s="34"/>
      <c r="BJ279" s="3"/>
      <c r="BK279" s="76">
        <v>1</v>
      </c>
      <c r="BL279" s="76"/>
    </row>
    <row r="280" spans="1:64" ht="14" customHeight="1" x14ac:dyDescent="0.15">
      <c r="A280" s="3">
        <v>1</v>
      </c>
      <c r="B280" s="3">
        <v>6</v>
      </c>
      <c r="C280" s="3" t="s">
        <v>427</v>
      </c>
      <c r="D280" s="3">
        <v>3</v>
      </c>
      <c r="E280" s="3" t="s">
        <v>43</v>
      </c>
      <c r="F280" s="3" t="s">
        <v>430</v>
      </c>
      <c r="G280" s="3" t="s">
        <v>431</v>
      </c>
      <c r="H280" s="3">
        <v>2008</v>
      </c>
      <c r="I280" s="11">
        <v>0.68400000000000005</v>
      </c>
      <c r="J280" s="11">
        <v>0.67800000000000005</v>
      </c>
      <c r="K280" s="14"/>
      <c r="L280" s="13">
        <v>1</v>
      </c>
      <c r="M280" s="14"/>
      <c r="N280" s="17"/>
      <c r="O280" s="16">
        <v>1</v>
      </c>
      <c r="P280" s="17"/>
      <c r="Q280" s="20"/>
      <c r="R280" s="19">
        <v>1</v>
      </c>
      <c r="S280" s="20"/>
      <c r="T280" s="3">
        <f t="shared" si="64"/>
        <v>0</v>
      </c>
      <c r="U280" s="3">
        <f t="shared" si="65"/>
        <v>3</v>
      </c>
      <c r="V280" s="3">
        <f t="shared" si="66"/>
        <v>0</v>
      </c>
      <c r="W280" s="13"/>
      <c r="X280" s="13">
        <v>1</v>
      </c>
      <c r="Y280" s="13"/>
      <c r="Z280" s="16">
        <v>1</v>
      </c>
      <c r="AA280" s="16"/>
      <c r="AB280" s="16"/>
      <c r="AC280" s="19"/>
      <c r="AD280" s="19">
        <v>1</v>
      </c>
      <c r="AE280" s="19"/>
      <c r="AF280" s="13">
        <v>1</v>
      </c>
      <c r="AG280" s="13"/>
      <c r="AH280" s="13"/>
      <c r="AI280" s="31"/>
      <c r="AJ280" s="31">
        <v>1</v>
      </c>
      <c r="AK280" s="31"/>
      <c r="AL280" s="19"/>
      <c r="AM280" s="19">
        <v>1</v>
      </c>
      <c r="AN280" s="19"/>
      <c r="AO280" s="32"/>
      <c r="AP280" s="32">
        <v>1</v>
      </c>
      <c r="AQ280" s="32"/>
      <c r="AR280" s="33"/>
      <c r="AS280" s="33">
        <v>1</v>
      </c>
      <c r="AT280" s="33"/>
      <c r="AU280" s="19"/>
      <c r="AV280" s="19">
        <v>1</v>
      </c>
      <c r="AW280" s="19"/>
      <c r="AX280" s="34">
        <f t="shared" si="58"/>
        <v>2</v>
      </c>
      <c r="AY280" s="34">
        <f t="shared" si="59"/>
        <v>7</v>
      </c>
      <c r="AZ280" s="34">
        <f t="shared" si="60"/>
        <v>0</v>
      </c>
      <c r="BA280" s="36">
        <f t="shared" si="61"/>
        <v>0.22222222222222221</v>
      </c>
      <c r="BB280" s="77">
        <f>VLOOKUP(C280&amp;TEXT(D280,"00"),'House ridership'!$A$3:$M$438,13,0)</f>
        <v>79930</v>
      </c>
      <c r="BC280" s="77">
        <f>VLOOKUP($C280&amp;TEXT($D280,"00"),'House ridership'!$A$3:$M$438,3,0)</f>
        <v>3</v>
      </c>
      <c r="BD280" s="57">
        <v>2230</v>
      </c>
      <c r="BE280" s="57" t="s">
        <v>967</v>
      </c>
      <c r="BF280" s="57" t="s">
        <v>1240</v>
      </c>
      <c r="BG280" s="3"/>
      <c r="BH280" s="3"/>
      <c r="BI280" s="34"/>
      <c r="BJ280" s="3"/>
      <c r="BK280" s="76">
        <v>1</v>
      </c>
      <c r="BL280" s="76"/>
    </row>
    <row r="281" spans="1:64" ht="14" customHeight="1" x14ac:dyDescent="0.15">
      <c r="A281" s="3">
        <v>1</v>
      </c>
      <c r="B281" s="3">
        <v>6</v>
      </c>
      <c r="C281" s="3" t="s">
        <v>443</v>
      </c>
      <c r="D281" s="3">
        <v>6</v>
      </c>
      <c r="E281" s="3" t="s">
        <v>43</v>
      </c>
      <c r="F281" s="3" t="s">
        <v>225</v>
      </c>
      <c r="G281" s="3" t="s">
        <v>46</v>
      </c>
      <c r="H281" s="3">
        <v>2010</v>
      </c>
      <c r="I281" s="11">
        <v>0.58199999999999996</v>
      </c>
      <c r="J281" s="11">
        <v>0.70699999999999996</v>
      </c>
      <c r="K281" s="14"/>
      <c r="L281" s="13">
        <v>1</v>
      </c>
      <c r="M281" s="14"/>
      <c r="N281" s="17"/>
      <c r="O281" s="16">
        <v>1</v>
      </c>
      <c r="P281" s="17"/>
      <c r="Q281" s="20"/>
      <c r="R281" s="19">
        <v>1</v>
      </c>
      <c r="S281" s="20"/>
      <c r="T281" s="3">
        <f t="shared" si="64"/>
        <v>0</v>
      </c>
      <c r="U281" s="3">
        <f t="shared" si="65"/>
        <v>3</v>
      </c>
      <c r="V281" s="3">
        <f t="shared" si="66"/>
        <v>0</v>
      </c>
      <c r="W281" s="13">
        <v>1</v>
      </c>
      <c r="X281" s="13"/>
      <c r="Y281" s="13"/>
      <c r="Z281" s="16">
        <v>1</v>
      </c>
      <c r="AA281" s="16"/>
      <c r="AB281" s="16"/>
      <c r="AC281" s="19"/>
      <c r="AD281" s="19">
        <v>1</v>
      </c>
      <c r="AE281" s="19"/>
      <c r="AF281" s="13"/>
      <c r="AG281" s="13">
        <v>1</v>
      </c>
      <c r="AH281" s="13"/>
      <c r="AI281" s="31"/>
      <c r="AJ281" s="31">
        <v>1</v>
      </c>
      <c r="AK281" s="31"/>
      <c r="AL281" s="19"/>
      <c r="AM281" s="19">
        <v>1</v>
      </c>
      <c r="AN281" s="19"/>
      <c r="AO281" s="32"/>
      <c r="AP281" s="32">
        <v>1</v>
      </c>
      <c r="AQ281" s="32"/>
      <c r="AR281" s="33"/>
      <c r="AS281" s="33">
        <v>1</v>
      </c>
      <c r="AT281" s="33"/>
      <c r="AU281" s="19"/>
      <c r="AV281" s="19">
        <v>1</v>
      </c>
      <c r="AW281" s="19"/>
      <c r="AX281" s="34">
        <f t="shared" si="58"/>
        <v>2</v>
      </c>
      <c r="AY281" s="34">
        <f t="shared" si="59"/>
        <v>7</v>
      </c>
      <c r="AZ281" s="34">
        <f t="shared" si="60"/>
        <v>0</v>
      </c>
      <c r="BA281" s="36">
        <f t="shared" si="61"/>
        <v>0.22222222222222221</v>
      </c>
      <c r="BB281" s="77">
        <f>VLOOKUP(C281&amp;TEXT(D281,"00"),'House ridership'!$A$3:$M$438,13,0)</f>
        <v>0</v>
      </c>
      <c r="BC281" s="77">
        <f>VLOOKUP($C281&amp;TEXT($D281,"00"),'House ridership'!$A$3:$M$438,3,0)</f>
        <v>0</v>
      </c>
      <c r="BD281" s="57">
        <v>1710</v>
      </c>
      <c r="BE281" s="57" t="s">
        <v>953</v>
      </c>
      <c r="BF281" s="57" t="s">
        <v>1321</v>
      </c>
      <c r="BG281" s="3"/>
      <c r="BH281" s="3"/>
      <c r="BI281" s="34"/>
      <c r="BJ281" s="3"/>
      <c r="BK281" s="76">
        <v>1</v>
      </c>
      <c r="BL281" s="76"/>
    </row>
    <row r="282" spans="1:64" ht="14" customHeight="1" x14ac:dyDescent="0.15">
      <c r="A282" s="3">
        <v>1</v>
      </c>
      <c r="B282" s="3">
        <v>6</v>
      </c>
      <c r="C282" s="3" t="s">
        <v>464</v>
      </c>
      <c r="D282" s="3">
        <v>1</v>
      </c>
      <c r="E282" s="3" t="s">
        <v>43</v>
      </c>
      <c r="F282" s="3" t="s">
        <v>457</v>
      </c>
      <c r="G282" s="3" t="s">
        <v>57</v>
      </c>
      <c r="H282" s="3">
        <v>1998</v>
      </c>
      <c r="I282" s="11">
        <v>0.63300000000000001</v>
      </c>
      <c r="J282" s="11">
        <v>0.65</v>
      </c>
      <c r="K282" s="14"/>
      <c r="L282" s="13">
        <v>1</v>
      </c>
      <c r="M282" s="14"/>
      <c r="N282" s="17"/>
      <c r="O282" s="16">
        <v>1</v>
      </c>
      <c r="P282" s="17"/>
      <c r="Q282" s="20"/>
      <c r="R282" s="19">
        <v>1</v>
      </c>
      <c r="S282" s="20"/>
      <c r="T282" s="3">
        <f t="shared" si="64"/>
        <v>0</v>
      </c>
      <c r="U282" s="3">
        <f t="shared" si="65"/>
        <v>3</v>
      </c>
      <c r="V282" s="3">
        <f t="shared" si="66"/>
        <v>0</v>
      </c>
      <c r="W282" s="13"/>
      <c r="X282" s="13">
        <v>1</v>
      </c>
      <c r="Y282" s="13"/>
      <c r="Z282" s="16">
        <v>1</v>
      </c>
      <c r="AA282" s="16"/>
      <c r="AB282" s="16"/>
      <c r="AC282" s="19"/>
      <c r="AD282" s="19">
        <v>1</v>
      </c>
      <c r="AE282" s="19"/>
      <c r="AF282" s="13"/>
      <c r="AG282" s="13">
        <v>1</v>
      </c>
      <c r="AH282" s="13"/>
      <c r="AI282" s="31"/>
      <c r="AJ282" s="31">
        <v>1</v>
      </c>
      <c r="AK282" s="31"/>
      <c r="AL282" s="19"/>
      <c r="AM282" s="19">
        <v>1</v>
      </c>
      <c r="AN282" s="19"/>
      <c r="AO282" s="32"/>
      <c r="AP282" s="32">
        <v>1</v>
      </c>
      <c r="AQ282" s="32"/>
      <c r="AR282" s="33"/>
      <c r="AS282" s="33">
        <v>1</v>
      </c>
      <c r="AT282" s="33"/>
      <c r="AU282" s="19">
        <v>1</v>
      </c>
      <c r="AV282" s="19"/>
      <c r="AW282" s="19"/>
      <c r="AX282" s="34">
        <f t="shared" si="58"/>
        <v>2</v>
      </c>
      <c r="AY282" s="34">
        <f t="shared" si="59"/>
        <v>7</v>
      </c>
      <c r="AZ282" s="34">
        <f t="shared" si="60"/>
        <v>0</v>
      </c>
      <c r="BA282" s="36">
        <f t="shared" si="61"/>
        <v>0.22222222222222221</v>
      </c>
      <c r="BB282" s="77">
        <f>VLOOKUP(C282&amp;TEXT(D282,"00"),'House ridership'!$A$3:$M$438,13,0)</f>
        <v>76987</v>
      </c>
      <c r="BC282" s="77">
        <f>VLOOKUP($C282&amp;TEXT($D282,"00"),'House ridership'!$A$3:$M$438,3,0)</f>
        <v>1</v>
      </c>
      <c r="BD282" s="57">
        <v>1233</v>
      </c>
      <c r="BE282" s="57" t="s">
        <v>953</v>
      </c>
      <c r="BF282" s="57" t="s">
        <v>1440</v>
      </c>
      <c r="BG282" s="3"/>
      <c r="BH282" s="3"/>
      <c r="BI282" s="34"/>
      <c r="BJ282" s="3"/>
      <c r="BK282" s="76">
        <v>1</v>
      </c>
      <c r="BL282" s="76"/>
    </row>
    <row r="283" spans="1:64" ht="14" customHeight="1" x14ac:dyDescent="0.15">
      <c r="A283" s="3">
        <v>1</v>
      </c>
      <c r="B283" s="3">
        <v>7</v>
      </c>
      <c r="C283" s="3" t="s">
        <v>473</v>
      </c>
      <c r="D283" s="3">
        <v>3</v>
      </c>
      <c r="E283" s="3" t="s">
        <v>43</v>
      </c>
      <c r="F283" s="3" t="s">
        <v>476</v>
      </c>
      <c r="G283" s="3" t="s">
        <v>112</v>
      </c>
      <c r="H283" s="3">
        <v>2010</v>
      </c>
      <c r="I283" s="11">
        <v>0.58099999999999996</v>
      </c>
      <c r="J283" s="11">
        <v>0.54600000000000004</v>
      </c>
      <c r="K283" s="13">
        <v>1</v>
      </c>
      <c r="L283" s="14"/>
      <c r="M283" s="14"/>
      <c r="N283" s="16">
        <v>1</v>
      </c>
      <c r="O283" s="17"/>
      <c r="P283" s="17"/>
      <c r="Q283" s="20"/>
      <c r="R283" s="19">
        <v>1</v>
      </c>
      <c r="S283" s="20"/>
      <c r="T283" s="3">
        <f t="shared" si="64"/>
        <v>2</v>
      </c>
      <c r="U283" s="3">
        <f t="shared" si="65"/>
        <v>1</v>
      </c>
      <c r="V283" s="3">
        <f t="shared" si="66"/>
        <v>0</v>
      </c>
      <c r="W283" s="13">
        <v>1</v>
      </c>
      <c r="X283" s="13"/>
      <c r="Y283" s="13"/>
      <c r="Z283" s="16">
        <v>1</v>
      </c>
      <c r="AA283" s="16"/>
      <c r="AB283" s="16"/>
      <c r="AC283" s="19"/>
      <c r="AD283" s="19">
        <v>1</v>
      </c>
      <c r="AE283" s="19"/>
      <c r="AF283" s="13"/>
      <c r="AG283" s="13">
        <v>1</v>
      </c>
      <c r="AH283" s="13"/>
      <c r="AI283" s="31"/>
      <c r="AJ283" s="31">
        <v>1</v>
      </c>
      <c r="AK283" s="31"/>
      <c r="AL283" s="19"/>
      <c r="AM283" s="19">
        <v>1</v>
      </c>
      <c r="AN283" s="19"/>
      <c r="AO283" s="32"/>
      <c r="AP283" s="32">
        <v>1</v>
      </c>
      <c r="AQ283" s="32"/>
      <c r="AR283" s="33"/>
      <c r="AS283" s="33">
        <v>1</v>
      </c>
      <c r="AT283" s="33"/>
      <c r="AU283" s="19"/>
      <c r="AV283" s="19">
        <v>1</v>
      </c>
      <c r="AW283" s="19"/>
      <c r="AX283" s="34">
        <f t="shared" si="58"/>
        <v>2</v>
      </c>
      <c r="AY283" s="34">
        <f t="shared" si="59"/>
        <v>7</v>
      </c>
      <c r="AZ283" s="34">
        <f t="shared" si="60"/>
        <v>0</v>
      </c>
      <c r="BA283" s="36">
        <f t="shared" si="61"/>
        <v>0.22222222222222221</v>
      </c>
      <c r="BB283" s="77">
        <f>VLOOKUP(C283&amp;TEXT(D283,"00"),'House ridership'!$A$3:$M$438,13,0)</f>
        <v>77659</v>
      </c>
      <c r="BC283" s="77">
        <f>VLOOKUP($C283&amp;TEXT($D283,"00"),'House ridership'!$A$3:$M$438,3,0)</f>
        <v>2</v>
      </c>
      <c r="BD283" s="57">
        <v>218</v>
      </c>
      <c r="BE283" s="57" t="s">
        <v>951</v>
      </c>
      <c r="BF283" s="57" t="s">
        <v>1095</v>
      </c>
      <c r="BG283" s="3"/>
      <c r="BH283" s="3"/>
      <c r="BI283" s="34"/>
      <c r="BJ283" s="3"/>
      <c r="BK283" s="76">
        <v>1</v>
      </c>
      <c r="BL283" s="76"/>
    </row>
    <row r="284" spans="1:64" ht="14" customHeight="1" x14ac:dyDescent="0.15">
      <c r="A284" s="3">
        <v>1</v>
      </c>
      <c r="B284" s="3">
        <v>7</v>
      </c>
      <c r="C284" s="3" t="s">
        <v>484</v>
      </c>
      <c r="D284" s="3">
        <v>2</v>
      </c>
      <c r="E284" s="3" t="s">
        <v>43</v>
      </c>
      <c r="F284" s="3" t="s">
        <v>488</v>
      </c>
      <c r="G284" s="3" t="s">
        <v>216</v>
      </c>
      <c r="H284" s="3">
        <v>2008</v>
      </c>
      <c r="I284" s="11">
        <v>0.57199999999999995</v>
      </c>
      <c r="J284" s="11">
        <v>0.60899999999999999</v>
      </c>
      <c r="K284" s="14"/>
      <c r="L284" s="13">
        <v>1</v>
      </c>
      <c r="M284" s="14"/>
      <c r="N284" s="16">
        <v>1</v>
      </c>
      <c r="O284" s="17"/>
      <c r="P284" s="17"/>
      <c r="Q284" s="20"/>
      <c r="R284" s="19">
        <v>1</v>
      </c>
      <c r="S284" s="20"/>
      <c r="T284" s="3">
        <f t="shared" si="64"/>
        <v>1</v>
      </c>
      <c r="U284" s="3">
        <f t="shared" si="65"/>
        <v>2</v>
      </c>
      <c r="V284" s="3">
        <f t="shared" si="66"/>
        <v>0</v>
      </c>
      <c r="W284" s="13">
        <v>1</v>
      </c>
      <c r="X284" s="13"/>
      <c r="Y284" s="13"/>
      <c r="Z284" s="16"/>
      <c r="AA284" s="16">
        <v>1</v>
      </c>
      <c r="AB284" s="16"/>
      <c r="AC284" s="19"/>
      <c r="AD284" s="19">
        <v>1</v>
      </c>
      <c r="AE284" s="19"/>
      <c r="AF284" s="13"/>
      <c r="AG284" s="13">
        <v>1</v>
      </c>
      <c r="AH284" s="13"/>
      <c r="AI284" s="31"/>
      <c r="AJ284" s="31">
        <v>1</v>
      </c>
      <c r="AK284" s="31"/>
      <c r="AL284" s="19">
        <v>1</v>
      </c>
      <c r="AM284" s="19"/>
      <c r="AN284" s="19"/>
      <c r="AO284" s="32"/>
      <c r="AP284" s="32">
        <v>1</v>
      </c>
      <c r="AQ284" s="32"/>
      <c r="AR284" s="33"/>
      <c r="AS284" s="33">
        <v>1</v>
      </c>
      <c r="AT284" s="33"/>
      <c r="AU284" s="19"/>
      <c r="AV284" s="19">
        <v>1</v>
      </c>
      <c r="AW284" s="19"/>
      <c r="AX284" s="34">
        <f t="shared" si="58"/>
        <v>2</v>
      </c>
      <c r="AY284" s="34">
        <f t="shared" si="59"/>
        <v>7</v>
      </c>
      <c r="AZ284" s="34">
        <f t="shared" si="60"/>
        <v>0</v>
      </c>
      <c r="BA284" s="36">
        <f t="shared" si="61"/>
        <v>0.22222222222222221</v>
      </c>
      <c r="BB284" s="77">
        <f>VLOOKUP(C284&amp;TEXT(D284,"00"),'House ridership'!$A$3:$M$438,13,0)</f>
        <v>18679</v>
      </c>
      <c r="BC284" s="77">
        <f>VLOOKUP($C284&amp;TEXT($D284,"00"),'House ridership'!$A$3:$M$438,3,0)</f>
        <v>2</v>
      </c>
      <c r="BD284" s="57">
        <v>1526</v>
      </c>
      <c r="BE284" s="57" t="s">
        <v>953</v>
      </c>
      <c r="BF284" s="57" t="s">
        <v>1183</v>
      </c>
      <c r="BG284" s="3"/>
      <c r="BH284" s="3"/>
      <c r="BI284" s="34"/>
      <c r="BJ284" s="3"/>
      <c r="BK284" s="76">
        <v>1</v>
      </c>
      <c r="BL284" s="76"/>
    </row>
    <row r="285" spans="1:64" ht="14" customHeight="1" x14ac:dyDescent="0.15">
      <c r="A285" s="3">
        <v>1</v>
      </c>
      <c r="B285" s="3">
        <v>7</v>
      </c>
      <c r="C285" s="3" t="s">
        <v>484</v>
      </c>
      <c r="D285" s="3">
        <v>3</v>
      </c>
      <c r="E285" s="3" t="s">
        <v>43</v>
      </c>
      <c r="F285" s="3" t="s">
        <v>485</v>
      </c>
      <c r="G285" s="3" t="s">
        <v>326</v>
      </c>
      <c r="H285" s="3">
        <v>2010</v>
      </c>
      <c r="I285" s="11">
        <v>0.60199999999999998</v>
      </c>
      <c r="J285" s="11">
        <v>0.51300000000000001</v>
      </c>
      <c r="K285" s="14"/>
      <c r="L285" s="13">
        <v>1</v>
      </c>
      <c r="M285" s="14"/>
      <c r="N285" s="17"/>
      <c r="O285" s="16">
        <v>1</v>
      </c>
      <c r="P285" s="17"/>
      <c r="Q285" s="20"/>
      <c r="R285" s="19">
        <v>1</v>
      </c>
      <c r="S285" s="20"/>
      <c r="T285" s="3">
        <f t="shared" si="64"/>
        <v>0</v>
      </c>
      <c r="U285" s="3">
        <f t="shared" si="65"/>
        <v>3</v>
      </c>
      <c r="V285" s="3">
        <f t="shared" si="66"/>
        <v>0</v>
      </c>
      <c r="W285" s="13"/>
      <c r="X285" s="13">
        <v>1</v>
      </c>
      <c r="Y285" s="13"/>
      <c r="Z285" s="16"/>
      <c r="AA285" s="16">
        <v>1</v>
      </c>
      <c r="AB285" s="16"/>
      <c r="AC285" s="19"/>
      <c r="AD285" s="19">
        <v>1</v>
      </c>
      <c r="AE285" s="19"/>
      <c r="AF285" s="13">
        <v>1</v>
      </c>
      <c r="AG285" s="13"/>
      <c r="AH285" s="13"/>
      <c r="AI285" s="31"/>
      <c r="AJ285" s="31">
        <v>1</v>
      </c>
      <c r="AK285" s="31"/>
      <c r="AL285" s="19"/>
      <c r="AM285" s="19">
        <v>1</v>
      </c>
      <c r="AN285" s="19"/>
      <c r="AO285" s="32">
        <v>1</v>
      </c>
      <c r="AP285" s="32"/>
      <c r="AQ285" s="32"/>
      <c r="AR285" s="33"/>
      <c r="AS285" s="33">
        <v>1</v>
      </c>
      <c r="AT285" s="33"/>
      <c r="AU285" s="19"/>
      <c r="AV285" s="19">
        <v>1</v>
      </c>
      <c r="AW285" s="19"/>
      <c r="AX285" s="34">
        <f t="shared" si="58"/>
        <v>2</v>
      </c>
      <c r="AY285" s="34">
        <f t="shared" si="59"/>
        <v>7</v>
      </c>
      <c r="AZ285" s="34">
        <f t="shared" si="60"/>
        <v>0</v>
      </c>
      <c r="BA285" s="36">
        <f t="shared" si="61"/>
        <v>0.22222222222222221</v>
      </c>
      <c r="BB285" s="77">
        <f>VLOOKUP(C285&amp;TEXT(D285,"00"),'House ridership'!$A$3:$M$438,13,0)</f>
        <v>0</v>
      </c>
      <c r="BC285" s="77">
        <f>VLOOKUP($C285&amp;TEXT($D285,"00"),'House ridership'!$A$3:$M$438,3,0)</f>
        <v>0</v>
      </c>
      <c r="BD285" s="57">
        <v>2433</v>
      </c>
      <c r="BE285" s="57" t="s">
        <v>967</v>
      </c>
      <c r="BF285" s="57" t="s">
        <v>1184</v>
      </c>
      <c r="BG285" s="3"/>
      <c r="BH285" s="3"/>
      <c r="BI285" s="34"/>
      <c r="BJ285" s="3"/>
      <c r="BK285" s="76">
        <v>1</v>
      </c>
      <c r="BL285" s="76"/>
    </row>
    <row r="286" spans="1:64" ht="14" customHeight="1" x14ac:dyDescent="0.15">
      <c r="A286" s="3">
        <v>1</v>
      </c>
      <c r="B286" s="3">
        <v>8</v>
      </c>
      <c r="C286" s="3" t="s">
        <v>505</v>
      </c>
      <c r="D286" s="3">
        <v>2</v>
      </c>
      <c r="E286" s="3" t="s">
        <v>43</v>
      </c>
      <c r="F286" s="3" t="s">
        <v>807</v>
      </c>
      <c r="G286" s="3" t="s">
        <v>258</v>
      </c>
      <c r="H286" s="3">
        <v>2014</v>
      </c>
      <c r="I286" s="11">
        <v>0.5</v>
      </c>
      <c r="J286" s="11">
        <v>0.56999999999999995</v>
      </c>
      <c r="K286" s="28"/>
      <c r="L286" s="29"/>
      <c r="M286" s="29"/>
      <c r="N286" s="29"/>
      <c r="O286" s="28"/>
      <c r="P286" s="29"/>
      <c r="Q286" s="29"/>
      <c r="R286" s="28"/>
      <c r="S286" s="29"/>
      <c r="T286" s="28"/>
      <c r="U286" s="3"/>
      <c r="V286" s="3"/>
      <c r="W286" s="13"/>
      <c r="X286" s="13">
        <v>1</v>
      </c>
      <c r="Y286" s="13"/>
      <c r="Z286" s="16"/>
      <c r="AA286" s="16">
        <v>1</v>
      </c>
      <c r="AB286" s="16"/>
      <c r="AC286" s="19"/>
      <c r="AD286" s="19">
        <v>1</v>
      </c>
      <c r="AE286" s="19"/>
      <c r="AF286" s="13"/>
      <c r="AG286" s="13">
        <v>1</v>
      </c>
      <c r="AH286" s="13"/>
      <c r="AI286" s="31"/>
      <c r="AJ286" s="31">
        <v>1</v>
      </c>
      <c r="AK286" s="31"/>
      <c r="AL286" s="19"/>
      <c r="AM286" s="19">
        <v>1</v>
      </c>
      <c r="AN286" s="19"/>
      <c r="AO286" s="32"/>
      <c r="AP286" s="32">
        <v>1</v>
      </c>
      <c r="AQ286" s="32"/>
      <c r="AR286" s="33">
        <v>1</v>
      </c>
      <c r="AS286" s="33"/>
      <c r="AT286" s="33"/>
      <c r="AU286" s="19">
        <v>1</v>
      </c>
      <c r="AV286" s="19"/>
      <c r="AW286" s="19"/>
      <c r="AX286" s="34">
        <f t="shared" si="58"/>
        <v>2</v>
      </c>
      <c r="AY286" s="34">
        <f t="shared" si="59"/>
        <v>7</v>
      </c>
      <c r="AZ286" s="34">
        <f t="shared" si="60"/>
        <v>0</v>
      </c>
      <c r="BA286" s="36">
        <f t="shared" si="61"/>
        <v>0.22222222222222221</v>
      </c>
      <c r="BB286" s="77">
        <f>VLOOKUP(C286&amp;TEXT(D286,"00"),'House ridership'!$A$3:$M$438,13,0)</f>
        <v>2013</v>
      </c>
      <c r="BC286" s="77">
        <f>VLOOKUP($C286&amp;TEXT($D286,"00"),'House ridership'!$A$3:$M$438,3,0)</f>
        <v>1</v>
      </c>
      <c r="BD286" s="57">
        <v>510</v>
      </c>
      <c r="BE286" s="57" t="s">
        <v>951</v>
      </c>
      <c r="BF286" s="57" t="s">
        <v>1032</v>
      </c>
      <c r="BG286" s="3"/>
      <c r="BH286" s="3"/>
      <c r="BI286" s="34"/>
      <c r="BJ286" s="3"/>
      <c r="BK286" s="76">
        <v>1</v>
      </c>
      <c r="BL286" s="76"/>
    </row>
    <row r="287" spans="1:64" ht="14" customHeight="1" x14ac:dyDescent="0.15">
      <c r="A287" s="3">
        <v>1</v>
      </c>
      <c r="B287" s="3">
        <v>3</v>
      </c>
      <c r="C287" s="3" t="s">
        <v>213</v>
      </c>
      <c r="D287" s="3">
        <v>7</v>
      </c>
      <c r="E287" s="3" t="s">
        <v>43</v>
      </c>
      <c r="F287" s="3" t="s">
        <v>214</v>
      </c>
      <c r="G287" s="3" t="s">
        <v>146</v>
      </c>
      <c r="H287" s="3">
        <v>2010</v>
      </c>
      <c r="I287" s="11">
        <v>0.65500000000000003</v>
      </c>
      <c r="J287" s="11">
        <v>0.60399999999999998</v>
      </c>
      <c r="K287" s="14"/>
      <c r="L287" s="13">
        <v>1</v>
      </c>
      <c r="M287" s="14"/>
      <c r="N287" s="17"/>
      <c r="O287" s="16">
        <v>1</v>
      </c>
      <c r="P287" s="17"/>
      <c r="Q287" s="20"/>
      <c r="R287" s="19">
        <v>1</v>
      </c>
      <c r="S287" s="20"/>
      <c r="T287" s="3">
        <f>K287+N287+Q287</f>
        <v>0</v>
      </c>
      <c r="U287" s="3">
        <f>L287+O287+R287</f>
        <v>3</v>
      </c>
      <c r="V287" s="3">
        <f>M287+P287+S287</f>
        <v>0</v>
      </c>
      <c r="W287" s="13"/>
      <c r="X287" s="13">
        <v>1</v>
      </c>
      <c r="Y287" s="13"/>
      <c r="Z287" s="16">
        <v>1</v>
      </c>
      <c r="AA287" s="16"/>
      <c r="AB287" s="16"/>
      <c r="AC287" s="19"/>
      <c r="AD287" s="19">
        <v>1</v>
      </c>
      <c r="AE287" s="19"/>
      <c r="AF287" s="13"/>
      <c r="AG287" s="13">
        <v>1</v>
      </c>
      <c r="AH287" s="13"/>
      <c r="AI287" s="31"/>
      <c r="AJ287" s="31"/>
      <c r="AK287" s="31">
        <v>1</v>
      </c>
      <c r="AL287" s="19"/>
      <c r="AM287" s="19"/>
      <c r="AN287" s="19">
        <v>1</v>
      </c>
      <c r="AO287" s="32"/>
      <c r="AP287" s="32"/>
      <c r="AQ287" s="32">
        <v>1</v>
      </c>
      <c r="AR287" s="33"/>
      <c r="AS287" s="33"/>
      <c r="AT287" s="33">
        <v>1</v>
      </c>
      <c r="AU287" s="19"/>
      <c r="AV287" s="19"/>
      <c r="AW287" s="19">
        <v>1</v>
      </c>
      <c r="AX287" s="34">
        <f t="shared" si="58"/>
        <v>1</v>
      </c>
      <c r="AY287" s="34">
        <f t="shared" si="59"/>
        <v>3</v>
      </c>
      <c r="AZ287" s="34">
        <f t="shared" si="60"/>
        <v>5</v>
      </c>
      <c r="BA287" s="36">
        <f t="shared" si="61"/>
        <v>0.1111111111111111</v>
      </c>
      <c r="BB287" s="77">
        <f>VLOOKUP(C287&amp;TEXT(D287,"00"),'House ridership'!$A$3:$M$438,13,0)</f>
        <v>0</v>
      </c>
      <c r="BC287" s="77">
        <f>VLOOKUP($C287&amp;TEXT($D287,"00"),'House ridership'!$A$3:$M$438,3,0)</f>
        <v>0</v>
      </c>
      <c r="BD287" s="57">
        <v>1724</v>
      </c>
      <c r="BE287" s="57" t="s">
        <v>953</v>
      </c>
      <c r="BF287" s="57" t="s">
        <v>1139</v>
      </c>
      <c r="BG287" s="3"/>
      <c r="BH287" s="3"/>
      <c r="BI287" s="34"/>
      <c r="BJ287" s="3"/>
      <c r="BK287" s="76">
        <v>1</v>
      </c>
      <c r="BL287" s="76"/>
    </row>
    <row r="288" spans="1:64" ht="14" customHeight="1" x14ac:dyDescent="0.15">
      <c r="A288" s="3">
        <v>1</v>
      </c>
      <c r="B288" s="3">
        <v>3</v>
      </c>
      <c r="C288" s="3" t="s">
        <v>227</v>
      </c>
      <c r="D288" s="3">
        <v>6</v>
      </c>
      <c r="E288" s="3" t="s">
        <v>43</v>
      </c>
      <c r="F288" s="3" t="s">
        <v>669</v>
      </c>
      <c r="G288" s="3" t="s">
        <v>230</v>
      </c>
      <c r="H288" s="3">
        <v>2014</v>
      </c>
      <c r="I288" s="11">
        <v>0.58699999999999997</v>
      </c>
      <c r="J288" s="11">
        <v>0.59199999999999997</v>
      </c>
      <c r="K288" s="28"/>
      <c r="L288" s="29"/>
      <c r="M288" s="29"/>
      <c r="N288" s="29"/>
      <c r="O288" s="28"/>
      <c r="P288" s="29"/>
      <c r="Q288" s="29"/>
      <c r="R288" s="28"/>
      <c r="S288" s="29"/>
      <c r="T288" s="28"/>
      <c r="U288" s="3"/>
      <c r="V288" s="3"/>
      <c r="W288" s="13"/>
      <c r="X288" s="13">
        <v>1</v>
      </c>
      <c r="Y288" s="13"/>
      <c r="Z288" s="16">
        <v>1</v>
      </c>
      <c r="AA288" s="16"/>
      <c r="AB288" s="16"/>
      <c r="AC288" s="19"/>
      <c r="AD288" s="19">
        <v>1</v>
      </c>
      <c r="AE288" s="19"/>
      <c r="AF288" s="13"/>
      <c r="AG288" s="13">
        <v>1</v>
      </c>
      <c r="AH288" s="13"/>
      <c r="AI288" s="31"/>
      <c r="AJ288" s="31">
        <v>1</v>
      </c>
      <c r="AK288" s="31"/>
      <c r="AL288" s="19"/>
      <c r="AM288" s="19">
        <v>1</v>
      </c>
      <c r="AN288" s="19"/>
      <c r="AO288" s="32"/>
      <c r="AP288" s="32">
        <v>1</v>
      </c>
      <c r="AQ288" s="32"/>
      <c r="AR288" s="33"/>
      <c r="AS288" s="33">
        <v>1</v>
      </c>
      <c r="AT288" s="33"/>
      <c r="AU288" s="19"/>
      <c r="AV288" s="19">
        <v>1</v>
      </c>
      <c r="AW288" s="19"/>
      <c r="AX288" s="34">
        <f t="shared" si="58"/>
        <v>1</v>
      </c>
      <c r="AY288" s="34">
        <f t="shared" si="59"/>
        <v>8</v>
      </c>
      <c r="AZ288" s="34">
        <f t="shared" si="60"/>
        <v>0</v>
      </c>
      <c r="BA288" s="36">
        <f t="shared" si="61"/>
        <v>0.1111111111111111</v>
      </c>
      <c r="BB288" s="77">
        <f>VLOOKUP(C288&amp;TEXT(D288,"00"),'House ridership'!$A$3:$M$438,13,0)</f>
        <v>111651</v>
      </c>
      <c r="BC288" s="77">
        <f>VLOOKUP($C288&amp;TEXT($D288,"00"),'House ridership'!$A$3:$M$438,3,0)</f>
        <v>1</v>
      </c>
      <c r="BD288" s="57">
        <v>1305</v>
      </c>
      <c r="BE288" s="57" t="s">
        <v>953</v>
      </c>
      <c r="BF288" s="57" t="s">
        <v>1256</v>
      </c>
      <c r="BG288" s="3"/>
      <c r="BH288" s="3"/>
      <c r="BI288" s="34"/>
      <c r="BJ288" s="3"/>
      <c r="BK288" s="76">
        <v>1</v>
      </c>
      <c r="BL288" s="76"/>
    </row>
    <row r="289" spans="1:64" ht="14" customHeight="1" x14ac:dyDescent="0.15">
      <c r="A289" s="3">
        <v>1</v>
      </c>
      <c r="B289" s="3">
        <v>3</v>
      </c>
      <c r="C289" s="3" t="s">
        <v>227</v>
      </c>
      <c r="D289" s="3">
        <v>9</v>
      </c>
      <c r="E289" s="3" t="s">
        <v>43</v>
      </c>
      <c r="F289" s="3" t="s">
        <v>228</v>
      </c>
      <c r="G289" s="3" t="s">
        <v>146</v>
      </c>
      <c r="H289" s="3">
        <v>2012</v>
      </c>
      <c r="I289" s="11">
        <v>1</v>
      </c>
      <c r="J289" s="11">
        <v>0.58199999999999996</v>
      </c>
      <c r="K289" s="14"/>
      <c r="L289" s="13">
        <v>1</v>
      </c>
      <c r="M289" s="14"/>
      <c r="N289" s="17"/>
      <c r="O289" s="16">
        <v>1</v>
      </c>
      <c r="P289" s="17"/>
      <c r="Q289" s="20"/>
      <c r="R289" s="19">
        <v>1</v>
      </c>
      <c r="S289" s="20"/>
      <c r="T289" s="3">
        <f t="shared" ref="T289:V291" si="67">K289+N289+Q289</f>
        <v>0</v>
      </c>
      <c r="U289" s="3">
        <f t="shared" si="67"/>
        <v>3</v>
      </c>
      <c r="V289" s="3">
        <f t="shared" si="67"/>
        <v>0</v>
      </c>
      <c r="W289" s="13"/>
      <c r="X289" s="13">
        <v>1</v>
      </c>
      <c r="Y289" s="13"/>
      <c r="Z289" s="16">
        <v>1</v>
      </c>
      <c r="AA289" s="16"/>
      <c r="AB289" s="16"/>
      <c r="AC289" s="19"/>
      <c r="AD289" s="19">
        <v>1</v>
      </c>
      <c r="AE289" s="19"/>
      <c r="AF289" s="13"/>
      <c r="AG289" s="13">
        <v>1</v>
      </c>
      <c r="AH289" s="13"/>
      <c r="AI289" s="31"/>
      <c r="AJ289" s="31">
        <v>1</v>
      </c>
      <c r="AK289" s="31"/>
      <c r="AL289" s="19"/>
      <c r="AM289" s="19">
        <v>1</v>
      </c>
      <c r="AN289" s="19"/>
      <c r="AO289" s="32"/>
      <c r="AP289" s="32">
        <v>1</v>
      </c>
      <c r="AQ289" s="32"/>
      <c r="AR289" s="33"/>
      <c r="AS289" s="33">
        <v>1</v>
      </c>
      <c r="AT289" s="33"/>
      <c r="AU289" s="19"/>
      <c r="AV289" s="19">
        <v>1</v>
      </c>
      <c r="AW289" s="19"/>
      <c r="AX289" s="34">
        <f t="shared" si="58"/>
        <v>1</v>
      </c>
      <c r="AY289" s="34">
        <f t="shared" si="59"/>
        <v>8</v>
      </c>
      <c r="AZ289" s="34">
        <f t="shared" si="60"/>
        <v>0</v>
      </c>
      <c r="BA289" s="36">
        <f t="shared" si="61"/>
        <v>0.1111111111111111</v>
      </c>
      <c r="BB289" s="77">
        <f>VLOOKUP(C289&amp;TEXT(D289,"00"),'House ridership'!$A$3:$M$438,13,0)</f>
        <v>0</v>
      </c>
      <c r="BC289" s="77">
        <f>VLOOKUP($C289&amp;TEXT($D289,"00"),'House ridership'!$A$3:$M$438,3,0)</f>
        <v>0</v>
      </c>
      <c r="BD289" s="57">
        <v>224</v>
      </c>
      <c r="BE289" s="57" t="s">
        <v>951</v>
      </c>
      <c r="BF289" s="57" t="s">
        <v>1259</v>
      </c>
      <c r="BG289" s="3"/>
      <c r="BH289" s="3"/>
      <c r="BI289" s="34"/>
      <c r="BJ289" s="3"/>
      <c r="BK289" s="76">
        <v>1</v>
      </c>
      <c r="BL289" s="76"/>
    </row>
    <row r="290" spans="1:64" ht="14" customHeight="1" x14ac:dyDescent="0.15">
      <c r="A290" s="3">
        <v>1</v>
      </c>
      <c r="B290" s="3">
        <v>3</v>
      </c>
      <c r="C290" s="3" t="s">
        <v>227</v>
      </c>
      <c r="D290" s="3">
        <v>11</v>
      </c>
      <c r="E290" s="3" t="s">
        <v>43</v>
      </c>
      <c r="F290" s="3" t="s">
        <v>229</v>
      </c>
      <c r="G290" s="3" t="s">
        <v>230</v>
      </c>
      <c r="H290" s="3">
        <v>2012</v>
      </c>
      <c r="I290" s="11">
        <v>0.629</v>
      </c>
      <c r="J290" s="11">
        <v>0.64100000000000001</v>
      </c>
      <c r="K290" s="14"/>
      <c r="L290" s="13">
        <v>1</v>
      </c>
      <c r="M290" s="14"/>
      <c r="N290" s="17"/>
      <c r="O290" s="16">
        <v>1</v>
      </c>
      <c r="P290" s="17"/>
      <c r="Q290" s="20"/>
      <c r="R290" s="19">
        <v>1</v>
      </c>
      <c r="S290" s="20"/>
      <c r="T290" s="3">
        <f t="shared" si="67"/>
        <v>0</v>
      </c>
      <c r="U290" s="3">
        <f t="shared" si="67"/>
        <v>3</v>
      </c>
      <c r="V290" s="3">
        <f t="shared" si="67"/>
        <v>0</v>
      </c>
      <c r="W290" s="13"/>
      <c r="X290" s="13">
        <v>1</v>
      </c>
      <c r="Y290" s="13"/>
      <c r="Z290" s="16">
        <v>1</v>
      </c>
      <c r="AA290" s="16"/>
      <c r="AB290" s="16"/>
      <c r="AC290" s="19"/>
      <c r="AD290" s="19">
        <v>1</v>
      </c>
      <c r="AE290" s="19"/>
      <c r="AF290" s="13"/>
      <c r="AG290" s="13">
        <v>1</v>
      </c>
      <c r="AH290" s="13"/>
      <c r="AI290" s="31"/>
      <c r="AJ290" s="31">
        <v>1</v>
      </c>
      <c r="AK290" s="31"/>
      <c r="AL290" s="19"/>
      <c r="AM290" s="19">
        <v>1</v>
      </c>
      <c r="AN290" s="19"/>
      <c r="AO290" s="32"/>
      <c r="AP290" s="32">
        <v>1</v>
      </c>
      <c r="AQ290" s="32"/>
      <c r="AR290" s="33"/>
      <c r="AS290" s="33">
        <v>1</v>
      </c>
      <c r="AT290" s="33"/>
      <c r="AU290" s="19"/>
      <c r="AV290" s="19">
        <v>1</v>
      </c>
      <c r="AW290" s="19"/>
      <c r="AX290" s="34">
        <f t="shared" si="58"/>
        <v>1</v>
      </c>
      <c r="AY290" s="34">
        <f t="shared" si="59"/>
        <v>8</v>
      </c>
      <c r="AZ290" s="34">
        <f t="shared" si="60"/>
        <v>0</v>
      </c>
      <c r="BA290" s="36">
        <f t="shared" si="61"/>
        <v>0.1111111111111111</v>
      </c>
      <c r="BB290" s="77">
        <f>VLOOKUP(C290&amp;TEXT(D290,"00"),'House ridership'!$A$3:$M$438,13,0)</f>
        <v>0</v>
      </c>
      <c r="BC290" s="77">
        <f>VLOOKUP($C290&amp;TEXT($D290,"00"),'House ridership'!$A$3:$M$438,3,0)</f>
        <v>0</v>
      </c>
      <c r="BD290" s="57">
        <v>1024</v>
      </c>
      <c r="BE290" s="57" t="s">
        <v>953</v>
      </c>
      <c r="BF290" s="57" t="s">
        <v>1261</v>
      </c>
      <c r="BG290" s="3"/>
      <c r="BH290" s="3"/>
      <c r="BI290" s="34"/>
      <c r="BJ290" s="3"/>
      <c r="BK290" s="76">
        <v>1</v>
      </c>
      <c r="BL290" s="76"/>
    </row>
    <row r="291" spans="1:64" ht="14" customHeight="1" x14ac:dyDescent="0.15">
      <c r="A291" s="3">
        <v>1</v>
      </c>
      <c r="B291" s="3">
        <v>4</v>
      </c>
      <c r="C291" s="3" t="s">
        <v>274</v>
      </c>
      <c r="D291" s="3">
        <v>2</v>
      </c>
      <c r="E291" s="3" t="s">
        <v>43</v>
      </c>
      <c r="F291" s="3" t="s">
        <v>249</v>
      </c>
      <c r="G291" s="3" t="s">
        <v>10</v>
      </c>
      <c r="H291" s="3">
        <v>1988</v>
      </c>
      <c r="I291" s="11">
        <v>0.72499999999999998</v>
      </c>
      <c r="J291" s="11">
        <v>0.75600000000000001</v>
      </c>
      <c r="K291" s="14"/>
      <c r="L291" s="13">
        <v>1</v>
      </c>
      <c r="M291" s="14"/>
      <c r="N291" s="17"/>
      <c r="O291" s="16">
        <v>1</v>
      </c>
      <c r="P291" s="17"/>
      <c r="Q291" s="20"/>
      <c r="R291" s="19">
        <v>1</v>
      </c>
      <c r="S291" s="20"/>
      <c r="T291" s="3">
        <f t="shared" si="67"/>
        <v>0</v>
      </c>
      <c r="U291" s="3">
        <f t="shared" si="67"/>
        <v>3</v>
      </c>
      <c r="V291" s="3">
        <f t="shared" si="67"/>
        <v>0</v>
      </c>
      <c r="W291" s="13"/>
      <c r="X291" s="13">
        <v>1</v>
      </c>
      <c r="Y291" s="13"/>
      <c r="Z291" s="16">
        <v>1</v>
      </c>
      <c r="AA291" s="16"/>
      <c r="AB291" s="16"/>
      <c r="AC291" s="19"/>
      <c r="AD291" s="19">
        <v>1</v>
      </c>
      <c r="AE291" s="19"/>
      <c r="AF291" s="13"/>
      <c r="AG291" s="13">
        <v>1</v>
      </c>
      <c r="AH291" s="13"/>
      <c r="AI291" s="31"/>
      <c r="AJ291" s="31"/>
      <c r="AK291" s="31">
        <v>1</v>
      </c>
      <c r="AL291" s="19"/>
      <c r="AM291" s="19"/>
      <c r="AN291" s="19">
        <v>1</v>
      </c>
      <c r="AO291" s="32"/>
      <c r="AP291" s="32"/>
      <c r="AQ291" s="32">
        <v>1</v>
      </c>
      <c r="AR291" s="33"/>
      <c r="AS291" s="33"/>
      <c r="AT291" s="33">
        <v>1</v>
      </c>
      <c r="AU291" s="19"/>
      <c r="AV291" s="19"/>
      <c r="AW291" s="19">
        <v>1</v>
      </c>
      <c r="AX291" s="34">
        <f t="shared" si="58"/>
        <v>1</v>
      </c>
      <c r="AY291" s="34">
        <f t="shared" si="59"/>
        <v>3</v>
      </c>
      <c r="AZ291" s="34">
        <f t="shared" si="60"/>
        <v>5</v>
      </c>
      <c r="BA291" s="36">
        <f t="shared" si="61"/>
        <v>0.1111111111111111</v>
      </c>
      <c r="BB291" s="77">
        <f>VLOOKUP(C291&amp;TEXT(D291,"00"),'House ridership'!$A$3:$M$438,13,0)</f>
        <v>0</v>
      </c>
      <c r="BC291" s="77">
        <f>VLOOKUP($C291&amp;TEXT($D291,"00"),'House ridership'!$A$3:$M$438,3,0)</f>
        <v>0</v>
      </c>
      <c r="BD291" s="57">
        <v>2207</v>
      </c>
      <c r="BE291" s="57" t="s">
        <v>967</v>
      </c>
      <c r="BF291" s="57" t="s">
        <v>1371</v>
      </c>
      <c r="BG291" s="3"/>
      <c r="BH291" s="3"/>
      <c r="BI291" s="34" t="s">
        <v>944</v>
      </c>
      <c r="BJ291" s="3"/>
      <c r="BK291" s="76">
        <v>1</v>
      </c>
      <c r="BL291" s="76"/>
    </row>
    <row r="292" spans="1:64" ht="14" customHeight="1" x14ac:dyDescent="0.15">
      <c r="A292" s="3">
        <v>1</v>
      </c>
      <c r="B292" s="3">
        <v>5</v>
      </c>
      <c r="C292" s="3" t="s">
        <v>286</v>
      </c>
      <c r="D292" s="3">
        <v>2</v>
      </c>
      <c r="E292" s="3" t="s">
        <v>43</v>
      </c>
      <c r="F292" s="3" t="s">
        <v>631</v>
      </c>
      <c r="G292" s="3" t="s">
        <v>632</v>
      </c>
      <c r="H292" s="3">
        <v>2014</v>
      </c>
      <c r="I292" s="11">
        <v>0.51900000000000002</v>
      </c>
      <c r="J292" s="11">
        <v>0.58399999999999996</v>
      </c>
      <c r="K292" s="28"/>
      <c r="L292" s="29"/>
      <c r="M292" s="29"/>
      <c r="N292" s="29"/>
      <c r="O292" s="28"/>
      <c r="P292" s="29"/>
      <c r="Q292" s="29"/>
      <c r="R292" s="28"/>
      <c r="S292" s="29"/>
      <c r="T292" s="28"/>
      <c r="U292" s="3"/>
      <c r="V292" s="3"/>
      <c r="W292" s="13"/>
      <c r="X292" s="13">
        <v>1</v>
      </c>
      <c r="Y292" s="13"/>
      <c r="Z292" s="16">
        <v>1</v>
      </c>
      <c r="AA292" s="16"/>
      <c r="AB292" s="16"/>
      <c r="AC292" s="19"/>
      <c r="AD292" s="19">
        <v>1</v>
      </c>
      <c r="AE292" s="19"/>
      <c r="AF292" s="13"/>
      <c r="AG292" s="13">
        <v>1</v>
      </c>
      <c r="AH292" s="13"/>
      <c r="AI292" s="31"/>
      <c r="AJ292" s="31">
        <v>1</v>
      </c>
      <c r="AK292" s="31"/>
      <c r="AL292" s="19"/>
      <c r="AM292" s="19">
        <v>1</v>
      </c>
      <c r="AN292" s="19"/>
      <c r="AO292" s="32"/>
      <c r="AP292" s="32">
        <v>1</v>
      </c>
      <c r="AQ292" s="32"/>
      <c r="AR292" s="33"/>
      <c r="AS292" s="33">
        <v>1</v>
      </c>
      <c r="AT292" s="33"/>
      <c r="AU292" s="19"/>
      <c r="AV292" s="19">
        <v>1</v>
      </c>
      <c r="AW292" s="19"/>
      <c r="AX292" s="34">
        <f t="shared" si="58"/>
        <v>1</v>
      </c>
      <c r="AY292" s="34">
        <f t="shared" si="59"/>
        <v>8</v>
      </c>
      <c r="AZ292" s="34">
        <f t="shared" si="60"/>
        <v>0</v>
      </c>
      <c r="BA292" s="36">
        <f t="shared" si="61"/>
        <v>0.1111111111111111</v>
      </c>
      <c r="BB292" s="77">
        <f>VLOOKUP(C292&amp;TEXT(D292,"00"),'House ridership'!$A$3:$M$438,13,0)</f>
        <v>18130</v>
      </c>
      <c r="BC292" s="77">
        <f>VLOOKUP($C292&amp;TEXT($D292,"00"),'House ridership'!$A$3:$M$438,3,0)</f>
        <v>1</v>
      </c>
      <c r="BD292" s="57">
        <v>1229</v>
      </c>
      <c r="BE292" s="57" t="s">
        <v>953</v>
      </c>
      <c r="BF292" s="57" t="s">
        <v>1028</v>
      </c>
      <c r="BG292" s="3"/>
      <c r="BH292" s="3"/>
      <c r="BI292" s="34"/>
      <c r="BJ292" s="3"/>
      <c r="BK292" s="76">
        <v>1</v>
      </c>
      <c r="BL292" s="76"/>
    </row>
    <row r="293" spans="1:64" ht="14" customHeight="1" x14ac:dyDescent="0.15">
      <c r="A293" s="3">
        <v>1</v>
      </c>
      <c r="B293" s="3">
        <v>5</v>
      </c>
      <c r="C293" s="3" t="s">
        <v>291</v>
      </c>
      <c r="D293" s="3">
        <v>5</v>
      </c>
      <c r="E293" s="3" t="s">
        <v>43</v>
      </c>
      <c r="F293" s="3" t="s">
        <v>673</v>
      </c>
      <c r="G293" s="3" t="s">
        <v>52</v>
      </c>
      <c r="H293" s="3">
        <v>2014</v>
      </c>
      <c r="I293" s="11">
        <v>0.60099999999999998</v>
      </c>
      <c r="J293" s="11">
        <v>0.57099999999999995</v>
      </c>
      <c r="K293" s="28"/>
      <c r="L293" s="29"/>
      <c r="M293" s="29"/>
      <c r="N293" s="29"/>
      <c r="O293" s="28"/>
      <c r="P293" s="29"/>
      <c r="Q293" s="29"/>
      <c r="R293" s="28"/>
      <c r="S293" s="29"/>
      <c r="T293" s="28"/>
      <c r="U293" s="3"/>
      <c r="V293" s="3"/>
      <c r="W293" s="13"/>
      <c r="X293" s="13">
        <v>1</v>
      </c>
      <c r="Y293" s="13"/>
      <c r="Z293" s="16">
        <v>1</v>
      </c>
      <c r="AA293" s="16"/>
      <c r="AB293" s="16"/>
      <c r="AC293" s="19"/>
      <c r="AD293" s="19">
        <v>1</v>
      </c>
      <c r="AE293" s="19"/>
      <c r="AF293" s="13"/>
      <c r="AG293" s="13">
        <v>1</v>
      </c>
      <c r="AH293" s="13"/>
      <c r="AI293" s="31"/>
      <c r="AJ293" s="31">
        <v>1</v>
      </c>
      <c r="AK293" s="31"/>
      <c r="AL293" s="19"/>
      <c r="AM293" s="19">
        <v>1</v>
      </c>
      <c r="AN293" s="19"/>
      <c r="AO293" s="32"/>
      <c r="AP293" s="32">
        <v>1</v>
      </c>
      <c r="AQ293" s="32"/>
      <c r="AR293" s="33"/>
      <c r="AS293" s="33">
        <v>1</v>
      </c>
      <c r="AT293" s="33"/>
      <c r="AU293" s="19"/>
      <c r="AV293" s="19">
        <v>1</v>
      </c>
      <c r="AW293" s="19"/>
      <c r="AX293" s="34">
        <f t="shared" si="58"/>
        <v>1</v>
      </c>
      <c r="AY293" s="34">
        <f t="shared" si="59"/>
        <v>8</v>
      </c>
      <c r="AZ293" s="34">
        <f t="shared" si="60"/>
        <v>0</v>
      </c>
      <c r="BA293" s="36">
        <f t="shared" si="61"/>
        <v>0.1111111111111111</v>
      </c>
      <c r="BB293" s="77">
        <f>VLOOKUP(C293&amp;TEXT(D293,"00"),'House ridership'!$A$3:$M$438,13,0)</f>
        <v>43577</v>
      </c>
      <c r="BC293" s="77">
        <f>VLOOKUP($C293&amp;TEXT($D293,"00"),'House ridership'!$A$3:$M$438,3,0)</f>
        <v>1</v>
      </c>
      <c r="BD293" s="57">
        <v>128</v>
      </c>
      <c r="BE293" s="57" t="s">
        <v>951</v>
      </c>
      <c r="BF293" s="57" t="s">
        <v>1336</v>
      </c>
      <c r="BG293" s="3"/>
      <c r="BH293" s="3"/>
      <c r="BI293" s="34"/>
      <c r="BJ293" s="3"/>
      <c r="BK293" s="76">
        <v>1</v>
      </c>
      <c r="BL293" s="76"/>
    </row>
    <row r="294" spans="1:64" ht="14" customHeight="1" x14ac:dyDescent="0.15">
      <c r="A294" s="3">
        <v>1</v>
      </c>
      <c r="B294" s="3">
        <v>5</v>
      </c>
      <c r="C294" s="3" t="s">
        <v>298</v>
      </c>
      <c r="D294" s="3">
        <v>8</v>
      </c>
      <c r="E294" s="3" t="s">
        <v>43</v>
      </c>
      <c r="F294" s="3" t="s">
        <v>145</v>
      </c>
      <c r="G294" s="3" t="s">
        <v>326</v>
      </c>
      <c r="H294" s="3">
        <v>1996</v>
      </c>
      <c r="I294" s="11">
        <v>0.89300000000000002</v>
      </c>
      <c r="J294" s="11">
        <v>1</v>
      </c>
      <c r="K294" s="14"/>
      <c r="L294" s="14"/>
      <c r="M294" s="13">
        <v>1</v>
      </c>
      <c r="N294" s="17"/>
      <c r="O294" s="16">
        <v>1</v>
      </c>
      <c r="P294" s="17"/>
      <c r="Q294" s="20"/>
      <c r="R294" s="19">
        <v>1</v>
      </c>
      <c r="S294" s="20"/>
      <c r="T294" s="3">
        <f t="shared" ref="T294:V298" si="68">K294+N294+Q294</f>
        <v>0</v>
      </c>
      <c r="U294" s="3">
        <f t="shared" si="68"/>
        <v>2</v>
      </c>
      <c r="V294" s="3">
        <f t="shared" si="68"/>
        <v>1</v>
      </c>
      <c r="W294" s="13"/>
      <c r="X294" s="13">
        <v>1</v>
      </c>
      <c r="Y294" s="13"/>
      <c r="Z294" s="16">
        <v>1</v>
      </c>
      <c r="AA294" s="16"/>
      <c r="AB294" s="16"/>
      <c r="AC294" s="19"/>
      <c r="AD294" s="19"/>
      <c r="AE294" s="19">
        <v>1</v>
      </c>
      <c r="AF294" s="13"/>
      <c r="AG294" s="13"/>
      <c r="AH294" s="13">
        <v>1</v>
      </c>
      <c r="AI294" s="31"/>
      <c r="AJ294" s="31">
        <v>1</v>
      </c>
      <c r="AK294" s="31"/>
      <c r="AL294" s="19"/>
      <c r="AM294" s="19">
        <v>1</v>
      </c>
      <c r="AN294" s="19"/>
      <c r="AO294" s="32"/>
      <c r="AP294" s="32">
        <v>1</v>
      </c>
      <c r="AQ294" s="32"/>
      <c r="AR294" s="33"/>
      <c r="AS294" s="33">
        <v>1</v>
      </c>
      <c r="AT294" s="33"/>
      <c r="AU294" s="19"/>
      <c r="AV294" s="19">
        <v>1</v>
      </c>
      <c r="AW294" s="19"/>
      <c r="AX294" s="34">
        <f t="shared" si="58"/>
        <v>1</v>
      </c>
      <c r="AY294" s="34">
        <f t="shared" si="59"/>
        <v>6</v>
      </c>
      <c r="AZ294" s="34">
        <f t="shared" si="60"/>
        <v>2</v>
      </c>
      <c r="BA294" s="36">
        <f t="shared" si="61"/>
        <v>0.1111111111111111</v>
      </c>
      <c r="BB294" s="77">
        <f>VLOOKUP(C294&amp;TEXT(D294,"00"),'House ridership'!$A$3:$M$438,13,0)</f>
        <v>0</v>
      </c>
      <c r="BC294" s="77">
        <f>VLOOKUP($C294&amp;TEXT($D294,"00"),'House ridership'!$A$3:$M$438,3,0)</f>
        <v>0</v>
      </c>
      <c r="BD294" s="57">
        <v>1011</v>
      </c>
      <c r="BE294" s="57" t="s">
        <v>953</v>
      </c>
      <c r="BF294" s="57" t="s">
        <v>1386</v>
      </c>
      <c r="BG294" s="3"/>
      <c r="BH294" s="3"/>
      <c r="BI294" s="34"/>
      <c r="BJ294" s="3"/>
      <c r="BK294" s="76">
        <v>1</v>
      </c>
      <c r="BL294" s="76"/>
    </row>
    <row r="295" spans="1:64" ht="14" customHeight="1" x14ac:dyDescent="0.15">
      <c r="A295" s="3">
        <v>1</v>
      </c>
      <c r="B295" s="3">
        <v>5</v>
      </c>
      <c r="C295" s="3" t="s">
        <v>298</v>
      </c>
      <c r="D295" s="3">
        <v>10</v>
      </c>
      <c r="E295" s="3" t="s">
        <v>43</v>
      </c>
      <c r="F295" s="3" t="s">
        <v>310</v>
      </c>
      <c r="G295" s="3" t="s">
        <v>311</v>
      </c>
      <c r="H295" s="3">
        <v>2004</v>
      </c>
      <c r="I295" s="11">
        <v>0.622</v>
      </c>
      <c r="J295" s="11">
        <v>0.57299999999999995</v>
      </c>
      <c r="K295" s="14"/>
      <c r="L295" s="13">
        <v>1</v>
      </c>
      <c r="M295" s="14"/>
      <c r="N295" s="17"/>
      <c r="O295" s="16">
        <v>1</v>
      </c>
      <c r="P295" s="17"/>
      <c r="Q295" s="20"/>
      <c r="R295" s="19">
        <v>1</v>
      </c>
      <c r="S295" s="20"/>
      <c r="T295" s="3">
        <f t="shared" si="68"/>
        <v>0</v>
      </c>
      <c r="U295" s="3">
        <f t="shared" si="68"/>
        <v>3</v>
      </c>
      <c r="V295" s="3">
        <f t="shared" si="68"/>
        <v>0</v>
      </c>
      <c r="W295" s="13"/>
      <c r="X295" s="13">
        <v>1</v>
      </c>
      <c r="Y295" s="13"/>
      <c r="Z295" s="16"/>
      <c r="AA295" s="16">
        <v>1</v>
      </c>
      <c r="AB295" s="16"/>
      <c r="AC295" s="19"/>
      <c r="AD295" s="19">
        <v>1</v>
      </c>
      <c r="AE295" s="19"/>
      <c r="AF295" s="13"/>
      <c r="AG295" s="13">
        <v>1</v>
      </c>
      <c r="AH295" s="13"/>
      <c r="AI295" s="31"/>
      <c r="AJ295" s="31">
        <v>1</v>
      </c>
      <c r="AK295" s="31"/>
      <c r="AL295" s="19"/>
      <c r="AM295" s="19">
        <v>1</v>
      </c>
      <c r="AN295" s="19"/>
      <c r="AO295" s="32"/>
      <c r="AP295" s="32">
        <v>1</v>
      </c>
      <c r="AQ295" s="32"/>
      <c r="AR295" s="33"/>
      <c r="AS295" s="33">
        <v>1</v>
      </c>
      <c r="AT295" s="33"/>
      <c r="AU295" s="19">
        <v>1</v>
      </c>
      <c r="AV295" s="19"/>
      <c r="AW295" s="19"/>
      <c r="AX295" s="34">
        <f t="shared" si="58"/>
        <v>1</v>
      </c>
      <c r="AY295" s="34">
        <f t="shared" si="59"/>
        <v>8</v>
      </c>
      <c r="AZ295" s="34">
        <f t="shared" si="60"/>
        <v>0</v>
      </c>
      <c r="BA295" s="36">
        <f t="shared" si="61"/>
        <v>0.1111111111111111</v>
      </c>
      <c r="BB295" s="77">
        <f>VLOOKUP(C295&amp;TEXT(D295,"00"),'House ridership'!$A$3:$M$438,13,0)</f>
        <v>0</v>
      </c>
      <c r="BC295" s="77">
        <f>VLOOKUP($C295&amp;TEXT($D295,"00"),'House ridership'!$A$3:$M$438,3,0)</f>
        <v>0</v>
      </c>
      <c r="BD295" s="57">
        <v>2001</v>
      </c>
      <c r="BE295" s="57" t="s">
        <v>967</v>
      </c>
      <c r="BF295" s="57" t="s">
        <v>1388</v>
      </c>
      <c r="BG295" s="3"/>
      <c r="BH295" s="3"/>
      <c r="BI295" s="34"/>
      <c r="BJ295" s="3"/>
      <c r="BK295" s="76">
        <v>1</v>
      </c>
      <c r="BL295" s="76"/>
    </row>
    <row r="296" spans="1:64" ht="14" customHeight="1" x14ac:dyDescent="0.15">
      <c r="A296" s="3">
        <v>1</v>
      </c>
      <c r="B296" s="3">
        <v>5</v>
      </c>
      <c r="C296" s="3" t="s">
        <v>298</v>
      </c>
      <c r="D296" s="3">
        <v>21</v>
      </c>
      <c r="E296" s="3" t="s">
        <v>43</v>
      </c>
      <c r="F296" s="3" t="s">
        <v>113</v>
      </c>
      <c r="G296" s="3" t="s">
        <v>305</v>
      </c>
      <c r="H296" s="3">
        <v>1986</v>
      </c>
      <c r="I296" s="11">
        <v>0.71799999999999997</v>
      </c>
      <c r="J296" s="11">
        <v>0.56999999999999995</v>
      </c>
      <c r="K296" s="14"/>
      <c r="L296" s="13">
        <v>1</v>
      </c>
      <c r="M296" s="14"/>
      <c r="N296" s="17"/>
      <c r="O296" s="16">
        <v>1</v>
      </c>
      <c r="P296" s="17"/>
      <c r="Q296" s="20"/>
      <c r="R296" s="19">
        <v>1</v>
      </c>
      <c r="S296" s="20"/>
      <c r="T296" s="3">
        <f t="shared" si="68"/>
        <v>0</v>
      </c>
      <c r="U296" s="3">
        <f t="shared" si="68"/>
        <v>3</v>
      </c>
      <c r="V296" s="3">
        <f t="shared" si="68"/>
        <v>0</v>
      </c>
      <c r="W296" s="13"/>
      <c r="X296" s="13">
        <v>1</v>
      </c>
      <c r="Y296" s="13"/>
      <c r="Z296" s="16">
        <v>1</v>
      </c>
      <c r="AA296" s="16"/>
      <c r="AB296" s="16"/>
      <c r="AC296" s="19"/>
      <c r="AD296" s="19">
        <v>1</v>
      </c>
      <c r="AE296" s="19"/>
      <c r="AF296" s="13"/>
      <c r="AG296" s="13">
        <v>1</v>
      </c>
      <c r="AH296" s="13"/>
      <c r="AI296" s="31"/>
      <c r="AJ296" s="31">
        <v>1</v>
      </c>
      <c r="AK296" s="31"/>
      <c r="AL296" s="19"/>
      <c r="AM296" s="19">
        <v>1</v>
      </c>
      <c r="AN296" s="19"/>
      <c r="AO296" s="32"/>
      <c r="AP296" s="32">
        <v>1</v>
      </c>
      <c r="AQ296" s="32"/>
      <c r="AR296" s="33"/>
      <c r="AS296" s="33">
        <v>1</v>
      </c>
      <c r="AT296" s="33"/>
      <c r="AU296" s="19"/>
      <c r="AV296" s="19">
        <v>1</v>
      </c>
      <c r="AW296" s="19"/>
      <c r="AX296" s="34">
        <f t="shared" si="58"/>
        <v>1</v>
      </c>
      <c r="AY296" s="34">
        <f t="shared" si="59"/>
        <v>8</v>
      </c>
      <c r="AZ296" s="34">
        <f t="shared" si="60"/>
        <v>0</v>
      </c>
      <c r="BA296" s="36">
        <f t="shared" si="61"/>
        <v>0.1111111111111111</v>
      </c>
      <c r="BB296" s="77">
        <f>VLOOKUP(C296&amp;TEXT(D296,"00"),'House ridership'!$A$3:$M$438,13,0)</f>
        <v>30745</v>
      </c>
      <c r="BC296" s="77">
        <f>VLOOKUP($C296&amp;TEXT($D296,"00"),'House ridership'!$A$3:$M$438,3,0)</f>
        <v>1</v>
      </c>
      <c r="BD296" s="57">
        <v>2409</v>
      </c>
      <c r="BE296" s="57" t="s">
        <v>967</v>
      </c>
      <c r="BF296" s="57" t="s">
        <v>1399</v>
      </c>
      <c r="BG296" s="3"/>
      <c r="BH296" s="3"/>
      <c r="BI296" s="34"/>
      <c r="BJ296" s="3"/>
      <c r="BK296" s="76">
        <v>1</v>
      </c>
      <c r="BL296" s="76"/>
    </row>
    <row r="297" spans="1:64" ht="14" customHeight="1" x14ac:dyDescent="0.15">
      <c r="A297" s="3">
        <v>1</v>
      </c>
      <c r="B297" s="3">
        <v>5</v>
      </c>
      <c r="C297" s="3" t="s">
        <v>298</v>
      </c>
      <c r="D297" s="3">
        <v>25</v>
      </c>
      <c r="E297" s="3" t="s">
        <v>43</v>
      </c>
      <c r="F297" s="3" t="s">
        <v>299</v>
      </c>
      <c r="G297" s="3" t="s">
        <v>300</v>
      </c>
      <c r="H297" s="3">
        <v>2012</v>
      </c>
      <c r="I297" s="11">
        <v>0.60199999999999998</v>
      </c>
      <c r="J297" s="11">
        <v>0.58399999999999996</v>
      </c>
      <c r="K297" s="14"/>
      <c r="L297" s="13">
        <v>1</v>
      </c>
      <c r="M297" s="14"/>
      <c r="N297" s="17"/>
      <c r="O297" s="16">
        <v>1</v>
      </c>
      <c r="P297" s="17"/>
      <c r="Q297" s="20"/>
      <c r="R297" s="19">
        <v>1</v>
      </c>
      <c r="S297" s="20"/>
      <c r="T297" s="3">
        <f t="shared" si="68"/>
        <v>0</v>
      </c>
      <c r="U297" s="3">
        <f t="shared" si="68"/>
        <v>3</v>
      </c>
      <c r="V297" s="3">
        <f t="shared" si="68"/>
        <v>0</v>
      </c>
      <c r="W297" s="13"/>
      <c r="X297" s="13">
        <v>1</v>
      </c>
      <c r="Y297" s="13"/>
      <c r="Z297" s="16">
        <v>1</v>
      </c>
      <c r="AA297" s="16"/>
      <c r="AB297" s="16"/>
      <c r="AC297" s="19"/>
      <c r="AD297" s="19">
        <v>1</v>
      </c>
      <c r="AE297" s="19"/>
      <c r="AF297" s="13"/>
      <c r="AG297" s="13">
        <v>1</v>
      </c>
      <c r="AH297" s="13"/>
      <c r="AI297" s="31"/>
      <c r="AJ297" s="31">
        <v>1</v>
      </c>
      <c r="AK297" s="31"/>
      <c r="AL297" s="19"/>
      <c r="AM297" s="19">
        <v>1</v>
      </c>
      <c r="AN297" s="19"/>
      <c r="AO297" s="32"/>
      <c r="AP297" s="32">
        <v>1</v>
      </c>
      <c r="AQ297" s="32"/>
      <c r="AR297" s="33"/>
      <c r="AS297" s="33">
        <v>1</v>
      </c>
      <c r="AT297" s="33"/>
      <c r="AU297" s="19"/>
      <c r="AV297" s="19">
        <v>1</v>
      </c>
      <c r="AW297" s="19"/>
      <c r="AX297" s="34">
        <f t="shared" si="58"/>
        <v>1</v>
      </c>
      <c r="AY297" s="34">
        <f t="shared" si="59"/>
        <v>8</v>
      </c>
      <c r="AZ297" s="34">
        <f t="shared" si="60"/>
        <v>0</v>
      </c>
      <c r="BA297" s="36">
        <f t="shared" si="61"/>
        <v>0.1111111111111111</v>
      </c>
      <c r="BB297" s="77">
        <f>VLOOKUP(C297&amp;TEXT(D297,"00"),'House ridership'!$A$3:$M$438,13,0)</f>
        <v>3830</v>
      </c>
      <c r="BC297" s="77">
        <f>VLOOKUP($C297&amp;TEXT($D297,"00"),'House ridership'!$A$3:$M$438,3,0)</f>
        <v>1</v>
      </c>
      <c r="BD297" s="57">
        <v>1323</v>
      </c>
      <c r="BE297" s="57" t="s">
        <v>953</v>
      </c>
      <c r="BF297" s="57" t="s">
        <v>1403</v>
      </c>
      <c r="BG297" s="3"/>
      <c r="BH297" s="3"/>
      <c r="BI297" s="34"/>
      <c r="BJ297" s="3"/>
      <c r="BK297" s="76">
        <v>1</v>
      </c>
      <c r="BL297" s="76"/>
    </row>
    <row r="298" spans="1:64" ht="14" customHeight="1" x14ac:dyDescent="0.15">
      <c r="A298" s="3">
        <v>1</v>
      </c>
      <c r="B298" s="3">
        <v>5</v>
      </c>
      <c r="C298" s="3" t="s">
        <v>298</v>
      </c>
      <c r="D298" s="3">
        <v>32</v>
      </c>
      <c r="E298" s="3" t="s">
        <v>43</v>
      </c>
      <c r="F298" s="3" t="s">
        <v>5</v>
      </c>
      <c r="G298" s="3" t="s">
        <v>306</v>
      </c>
      <c r="H298" s="3">
        <v>1996</v>
      </c>
      <c r="I298" s="11">
        <v>0.61799999999999999</v>
      </c>
      <c r="J298" s="11">
        <v>0.71099999999999997</v>
      </c>
      <c r="K298" s="14"/>
      <c r="L298" s="13">
        <v>1</v>
      </c>
      <c r="M298" s="14"/>
      <c r="N298" s="17"/>
      <c r="O298" s="16">
        <v>1</v>
      </c>
      <c r="P298" s="17"/>
      <c r="Q298" s="20"/>
      <c r="R298" s="19">
        <v>1</v>
      </c>
      <c r="S298" s="20"/>
      <c r="T298" s="3">
        <f t="shared" si="68"/>
        <v>0</v>
      </c>
      <c r="U298" s="3">
        <f t="shared" si="68"/>
        <v>3</v>
      </c>
      <c r="V298" s="3">
        <f t="shared" si="68"/>
        <v>0</v>
      </c>
      <c r="W298" s="13"/>
      <c r="X298" s="13">
        <v>1</v>
      </c>
      <c r="Y298" s="13"/>
      <c r="Z298" s="16"/>
      <c r="AA298" s="16">
        <v>1</v>
      </c>
      <c r="AB298" s="16"/>
      <c r="AC298" s="19"/>
      <c r="AD298" s="19">
        <v>1</v>
      </c>
      <c r="AE298" s="19"/>
      <c r="AF298" s="13"/>
      <c r="AG298" s="13">
        <v>1</v>
      </c>
      <c r="AH298" s="13"/>
      <c r="AI298" s="31"/>
      <c r="AJ298" s="31">
        <v>1</v>
      </c>
      <c r="AK298" s="31"/>
      <c r="AL298" s="19"/>
      <c r="AM298" s="19">
        <v>1</v>
      </c>
      <c r="AN298" s="19"/>
      <c r="AO298" s="32"/>
      <c r="AP298" s="32">
        <v>1</v>
      </c>
      <c r="AQ298" s="32"/>
      <c r="AR298" s="33">
        <v>1</v>
      </c>
      <c r="AS298" s="33"/>
      <c r="AT298" s="33"/>
      <c r="AU298" s="19"/>
      <c r="AV298" s="19">
        <v>1</v>
      </c>
      <c r="AW298" s="19"/>
      <c r="AX298" s="34">
        <f t="shared" si="58"/>
        <v>1</v>
      </c>
      <c r="AY298" s="34">
        <f t="shared" si="59"/>
        <v>8</v>
      </c>
      <c r="AZ298" s="34">
        <f t="shared" si="60"/>
        <v>0</v>
      </c>
      <c r="BA298" s="36">
        <f t="shared" si="61"/>
        <v>0.1111111111111111</v>
      </c>
      <c r="BB298" s="77">
        <f>VLOOKUP(C298&amp;TEXT(D298,"00"),'House ridership'!$A$3:$M$438,13,0)</f>
        <v>0</v>
      </c>
      <c r="BC298" s="77">
        <f>VLOOKUP($C298&amp;TEXT($D298,"00"),'House ridership'!$A$3:$M$438,3,0)</f>
        <v>0</v>
      </c>
      <c r="BD298" s="57">
        <v>2233</v>
      </c>
      <c r="BE298" s="57" t="s">
        <v>967</v>
      </c>
      <c r="BF298" s="57" t="s">
        <v>1410</v>
      </c>
      <c r="BG298" s="3"/>
      <c r="BH298" s="3"/>
      <c r="BI298" s="34"/>
      <c r="BJ298" s="3"/>
      <c r="BK298" s="76">
        <v>1</v>
      </c>
      <c r="BL298" s="76"/>
    </row>
    <row r="299" spans="1:64" ht="14" customHeight="1" x14ac:dyDescent="0.15">
      <c r="A299" s="3">
        <v>1</v>
      </c>
      <c r="B299" s="3">
        <v>5</v>
      </c>
      <c r="C299" s="3" t="s">
        <v>298</v>
      </c>
      <c r="D299" s="3">
        <v>36</v>
      </c>
      <c r="E299" s="3" t="s">
        <v>43</v>
      </c>
      <c r="F299" s="3" t="s">
        <v>679</v>
      </c>
      <c r="G299" s="3" t="s">
        <v>79</v>
      </c>
      <c r="H299" s="3">
        <v>2014</v>
      </c>
      <c r="I299" s="11">
        <v>0.76</v>
      </c>
      <c r="J299" s="11">
        <v>0.88600000000000001</v>
      </c>
      <c r="K299" s="28"/>
      <c r="L299" s="29"/>
      <c r="M299" s="29"/>
      <c r="N299" s="29"/>
      <c r="O299" s="28"/>
      <c r="P299" s="29"/>
      <c r="Q299" s="29"/>
      <c r="R299" s="28"/>
      <c r="S299" s="29"/>
      <c r="T299" s="28"/>
      <c r="U299" s="3"/>
      <c r="V299" s="3"/>
      <c r="W299" s="13"/>
      <c r="X299" s="13">
        <v>1</v>
      </c>
      <c r="Y299" s="13"/>
      <c r="Z299" s="16">
        <v>1</v>
      </c>
      <c r="AA299" s="16"/>
      <c r="AB299" s="16"/>
      <c r="AC299" s="19"/>
      <c r="AD299" s="19">
        <v>1</v>
      </c>
      <c r="AE299" s="19"/>
      <c r="AF299" s="13"/>
      <c r="AG299" s="13">
        <v>1</v>
      </c>
      <c r="AH299" s="13"/>
      <c r="AI299" s="31"/>
      <c r="AJ299" s="31">
        <v>1</v>
      </c>
      <c r="AK299" s="31"/>
      <c r="AL299" s="19"/>
      <c r="AM299" s="19">
        <v>1</v>
      </c>
      <c r="AN299" s="19"/>
      <c r="AO299" s="32"/>
      <c r="AP299" s="32">
        <v>1</v>
      </c>
      <c r="AQ299" s="32"/>
      <c r="AR299" s="33"/>
      <c r="AS299" s="33">
        <v>1</v>
      </c>
      <c r="AT299" s="33"/>
      <c r="AU299" s="19"/>
      <c r="AV299" s="19">
        <v>1</v>
      </c>
      <c r="AW299" s="19"/>
      <c r="AX299" s="34">
        <f t="shared" si="58"/>
        <v>1</v>
      </c>
      <c r="AY299" s="34">
        <f t="shared" si="59"/>
        <v>8</v>
      </c>
      <c r="AZ299" s="34">
        <f t="shared" si="60"/>
        <v>0</v>
      </c>
      <c r="BA299" s="36">
        <f t="shared" si="61"/>
        <v>0.1111111111111111</v>
      </c>
      <c r="BB299" s="77">
        <f>VLOOKUP(C299&amp;TEXT(D299,"00"),'House ridership'!$A$3:$M$438,13,0)</f>
        <v>0</v>
      </c>
      <c r="BC299" s="77">
        <f>VLOOKUP($C299&amp;TEXT($D299,"00"),'House ridership'!$A$3:$M$438,3,0)</f>
        <v>0</v>
      </c>
      <c r="BD299" s="57">
        <v>316</v>
      </c>
      <c r="BE299" s="57" t="s">
        <v>951</v>
      </c>
      <c r="BF299" s="57" t="s">
        <v>1414</v>
      </c>
      <c r="BG299" s="3"/>
      <c r="BH299" s="3"/>
      <c r="BI299" s="34"/>
      <c r="BJ299" s="3"/>
      <c r="BK299" s="76">
        <v>1</v>
      </c>
      <c r="BL299" s="76"/>
    </row>
    <row r="300" spans="1:64" ht="14" customHeight="1" x14ac:dyDescent="0.15">
      <c r="A300" s="3">
        <v>1</v>
      </c>
      <c r="B300" s="3">
        <v>6</v>
      </c>
      <c r="C300" s="3" t="s">
        <v>427</v>
      </c>
      <c r="D300" s="3">
        <v>4</v>
      </c>
      <c r="E300" s="3" t="s">
        <v>43</v>
      </c>
      <c r="F300" s="3" t="s">
        <v>435</v>
      </c>
      <c r="G300" s="3" t="s">
        <v>436</v>
      </c>
      <c r="H300" s="3">
        <v>2010</v>
      </c>
      <c r="I300" s="11">
        <v>0.68100000000000005</v>
      </c>
      <c r="J300" s="11">
        <v>0.67800000000000005</v>
      </c>
      <c r="K300" s="14"/>
      <c r="L300" s="13">
        <v>1</v>
      </c>
      <c r="M300" s="14"/>
      <c r="N300" s="16">
        <v>1</v>
      </c>
      <c r="O300" s="17"/>
      <c r="P300" s="17"/>
      <c r="Q300" s="20"/>
      <c r="R300" s="19">
        <v>1</v>
      </c>
      <c r="S300" s="20"/>
      <c r="T300" s="3">
        <f t="shared" ref="T300:T318" si="69">K300+N300+Q300</f>
        <v>1</v>
      </c>
      <c r="U300" s="3">
        <f t="shared" ref="U300:U318" si="70">L300+O300+R300</f>
        <v>2</v>
      </c>
      <c r="V300" s="3">
        <f t="shared" ref="V300:V318" si="71">M300+P300+S300</f>
        <v>0</v>
      </c>
      <c r="W300" s="13"/>
      <c r="X300" s="13">
        <v>1</v>
      </c>
      <c r="Y300" s="13"/>
      <c r="Z300" s="16"/>
      <c r="AA300" s="16">
        <v>1</v>
      </c>
      <c r="AB300" s="16"/>
      <c r="AC300" s="19"/>
      <c r="AD300" s="19">
        <v>1</v>
      </c>
      <c r="AE300" s="19"/>
      <c r="AF300" s="13"/>
      <c r="AG300" s="13">
        <v>1</v>
      </c>
      <c r="AH300" s="13"/>
      <c r="AI300" s="31"/>
      <c r="AJ300" s="31">
        <v>1</v>
      </c>
      <c r="AK300" s="31"/>
      <c r="AL300" s="19">
        <v>1</v>
      </c>
      <c r="AM300" s="19"/>
      <c r="AN300" s="19"/>
      <c r="AO300" s="32"/>
      <c r="AP300" s="32">
        <v>1</v>
      </c>
      <c r="AQ300" s="32"/>
      <c r="AR300" s="33"/>
      <c r="AS300" s="33">
        <v>1</v>
      </c>
      <c r="AT300" s="33"/>
      <c r="AU300" s="19"/>
      <c r="AV300" s="19">
        <v>1</v>
      </c>
      <c r="AW300" s="19"/>
      <c r="AX300" s="34">
        <f t="shared" si="58"/>
        <v>1</v>
      </c>
      <c r="AY300" s="34">
        <f t="shared" si="59"/>
        <v>8</v>
      </c>
      <c r="AZ300" s="34">
        <f t="shared" si="60"/>
        <v>0</v>
      </c>
      <c r="BA300" s="36">
        <f t="shared" si="61"/>
        <v>0.1111111111111111</v>
      </c>
      <c r="BB300" s="77">
        <f>VLOOKUP(C300&amp;TEXT(D300,"00"),'House ridership'!$A$3:$M$438,13,0)</f>
        <v>23712</v>
      </c>
      <c r="BC300" s="77">
        <f>VLOOKUP($C300&amp;TEXT($D300,"00"),'House ridership'!$A$3:$M$438,3,0)</f>
        <v>2</v>
      </c>
      <c r="BD300" s="57">
        <v>2235</v>
      </c>
      <c r="BE300" s="57" t="s">
        <v>967</v>
      </c>
      <c r="BF300" s="57" t="s">
        <v>1241</v>
      </c>
      <c r="BG300" s="3"/>
      <c r="BH300" s="3"/>
      <c r="BI300" s="34"/>
      <c r="BJ300" s="3"/>
      <c r="BK300" s="76">
        <v>1</v>
      </c>
      <c r="BL300" s="76"/>
    </row>
    <row r="301" spans="1:64" ht="14" customHeight="1" x14ac:dyDescent="0.15">
      <c r="A301" s="3">
        <v>1</v>
      </c>
      <c r="B301" s="3">
        <v>6</v>
      </c>
      <c r="C301" s="3" t="s">
        <v>461</v>
      </c>
      <c r="D301" s="4"/>
      <c r="E301" s="3" t="s">
        <v>43</v>
      </c>
      <c r="F301" s="3" t="s">
        <v>462</v>
      </c>
      <c r="G301" s="3" t="s">
        <v>463</v>
      </c>
      <c r="H301" s="3">
        <v>2010</v>
      </c>
      <c r="I301" s="11">
        <v>0.66500000000000004</v>
      </c>
      <c r="J301" s="11">
        <v>0.64100000000000001</v>
      </c>
      <c r="K301" s="14"/>
      <c r="L301" s="13">
        <v>1</v>
      </c>
      <c r="M301" s="14"/>
      <c r="N301" s="17"/>
      <c r="O301" s="16">
        <v>1</v>
      </c>
      <c r="P301" s="17"/>
      <c r="Q301" s="20"/>
      <c r="R301" s="19">
        <v>1</v>
      </c>
      <c r="S301" s="20"/>
      <c r="T301" s="3">
        <f t="shared" si="69"/>
        <v>0</v>
      </c>
      <c r="U301" s="3">
        <f t="shared" si="70"/>
        <v>3</v>
      </c>
      <c r="V301" s="3">
        <f t="shared" si="71"/>
        <v>0</v>
      </c>
      <c r="W301" s="13"/>
      <c r="X301" s="13">
        <v>1</v>
      </c>
      <c r="Y301" s="13"/>
      <c r="Z301" s="16"/>
      <c r="AA301" s="16">
        <v>1</v>
      </c>
      <c r="AB301" s="16"/>
      <c r="AC301" s="19"/>
      <c r="AD301" s="19">
        <v>1</v>
      </c>
      <c r="AE301" s="19"/>
      <c r="AF301" s="13"/>
      <c r="AG301" s="13">
        <v>1</v>
      </c>
      <c r="AH301" s="13"/>
      <c r="AI301" s="31"/>
      <c r="AJ301" s="31">
        <v>1</v>
      </c>
      <c r="AK301" s="31"/>
      <c r="AL301" s="19"/>
      <c r="AM301" s="19">
        <v>1</v>
      </c>
      <c r="AN301" s="19"/>
      <c r="AO301" s="32"/>
      <c r="AP301" s="32">
        <v>1</v>
      </c>
      <c r="AQ301" s="32"/>
      <c r="AR301" s="33"/>
      <c r="AS301" s="33">
        <v>1</v>
      </c>
      <c r="AT301" s="33"/>
      <c r="AU301" s="19">
        <v>1</v>
      </c>
      <c r="AV301" s="19"/>
      <c r="AW301" s="19"/>
      <c r="AX301" s="34">
        <f t="shared" si="58"/>
        <v>1</v>
      </c>
      <c r="AY301" s="34">
        <f t="shared" si="59"/>
        <v>8</v>
      </c>
      <c r="AZ301" s="34">
        <f t="shared" si="60"/>
        <v>0</v>
      </c>
      <c r="BA301" s="36">
        <f t="shared" si="61"/>
        <v>0.1111111111111111</v>
      </c>
      <c r="BB301" s="77">
        <f>VLOOKUP(C301&amp;TEXT(D301,"00"),'House ridership'!$A$3:$M$438,13,0)</f>
        <v>0</v>
      </c>
      <c r="BC301" s="77">
        <f>VLOOKUP($C301&amp;TEXT($D301,"00"),'House ridership'!$A$3:$M$438,3,0)</f>
        <v>0</v>
      </c>
      <c r="BD301" s="57">
        <v>2457</v>
      </c>
      <c r="BE301" s="57" t="s">
        <v>967</v>
      </c>
      <c r="BF301" s="57" t="s">
        <v>1369</v>
      </c>
      <c r="BG301" s="3"/>
      <c r="BH301" s="3"/>
      <c r="BI301" s="34"/>
      <c r="BJ301" s="3"/>
      <c r="BK301" s="76">
        <v>1</v>
      </c>
      <c r="BL301" s="76"/>
    </row>
    <row r="302" spans="1:64" ht="14" customHeight="1" x14ac:dyDescent="0.15">
      <c r="A302" s="3">
        <v>1</v>
      </c>
      <c r="B302" s="3">
        <v>7</v>
      </c>
      <c r="C302" s="3" t="s">
        <v>473</v>
      </c>
      <c r="D302" s="3">
        <v>6</v>
      </c>
      <c r="E302" s="3" t="s">
        <v>43</v>
      </c>
      <c r="F302" s="3" t="s">
        <v>475</v>
      </c>
      <c r="G302" s="3" t="s">
        <v>132</v>
      </c>
      <c r="H302" s="3">
        <v>2008</v>
      </c>
      <c r="I302" s="11">
        <v>0.52</v>
      </c>
      <c r="J302" s="11">
        <v>0.50900000000000001</v>
      </c>
      <c r="K302" s="14"/>
      <c r="L302" s="13">
        <v>1</v>
      </c>
      <c r="M302" s="14"/>
      <c r="N302" s="17"/>
      <c r="O302" s="16">
        <v>1</v>
      </c>
      <c r="P302" s="17"/>
      <c r="Q302" s="20"/>
      <c r="R302" s="19">
        <v>1</v>
      </c>
      <c r="S302" s="20"/>
      <c r="T302" s="3">
        <f t="shared" si="69"/>
        <v>0</v>
      </c>
      <c r="U302" s="3">
        <f t="shared" si="70"/>
        <v>3</v>
      </c>
      <c r="V302" s="3">
        <f t="shared" si="71"/>
        <v>0</v>
      </c>
      <c r="W302" s="13"/>
      <c r="X302" s="13">
        <v>1</v>
      </c>
      <c r="Y302" s="13"/>
      <c r="Z302" s="16">
        <v>1</v>
      </c>
      <c r="AA302" s="16"/>
      <c r="AB302" s="16"/>
      <c r="AC302" s="19"/>
      <c r="AD302" s="19">
        <v>1</v>
      </c>
      <c r="AE302" s="19"/>
      <c r="AF302" s="13"/>
      <c r="AG302" s="13">
        <v>1</v>
      </c>
      <c r="AH302" s="13"/>
      <c r="AI302" s="31"/>
      <c r="AJ302" s="31">
        <v>1</v>
      </c>
      <c r="AK302" s="31"/>
      <c r="AL302" s="19"/>
      <c r="AM302" s="19">
        <v>1</v>
      </c>
      <c r="AN302" s="19"/>
      <c r="AO302" s="32"/>
      <c r="AP302" s="32">
        <v>1</v>
      </c>
      <c r="AQ302" s="32"/>
      <c r="AR302" s="33"/>
      <c r="AS302" s="33">
        <v>1</v>
      </c>
      <c r="AT302" s="33"/>
      <c r="AU302" s="19"/>
      <c r="AV302" s="19">
        <v>1</v>
      </c>
      <c r="AW302" s="19"/>
      <c r="AX302" s="34">
        <f t="shared" si="58"/>
        <v>1</v>
      </c>
      <c r="AY302" s="34">
        <f t="shared" si="59"/>
        <v>8</v>
      </c>
      <c r="AZ302" s="34">
        <f t="shared" si="60"/>
        <v>0</v>
      </c>
      <c r="BA302" s="36">
        <f t="shared" si="61"/>
        <v>0.1111111111111111</v>
      </c>
      <c r="BB302" s="77">
        <f>VLOOKUP(C302&amp;TEXT(D302,"00"),'House ridership'!$A$3:$M$438,13,0)</f>
        <v>0</v>
      </c>
      <c r="BC302" s="77">
        <f>VLOOKUP($C302&amp;TEXT($D302,"00"),'House ridership'!$A$3:$M$438,3,0)</f>
        <v>0</v>
      </c>
      <c r="BD302" s="57">
        <v>2443</v>
      </c>
      <c r="BE302" s="57" t="s">
        <v>967</v>
      </c>
      <c r="BF302" s="57" t="s">
        <v>1098</v>
      </c>
      <c r="BG302" s="3"/>
      <c r="BH302" s="3"/>
      <c r="BI302" s="34"/>
      <c r="BJ302" s="3"/>
      <c r="BK302" s="76">
        <v>1</v>
      </c>
      <c r="BL302" s="76"/>
    </row>
    <row r="303" spans="1:64" ht="14" customHeight="1" x14ac:dyDescent="0.15">
      <c r="A303" s="3">
        <v>1</v>
      </c>
      <c r="B303" s="3">
        <v>7</v>
      </c>
      <c r="C303" s="3" t="s">
        <v>493</v>
      </c>
      <c r="D303" s="3">
        <v>2</v>
      </c>
      <c r="E303" s="3" t="s">
        <v>43</v>
      </c>
      <c r="F303" s="3" t="s">
        <v>494</v>
      </c>
      <c r="G303" s="3" t="s">
        <v>52</v>
      </c>
      <c r="H303" s="3">
        <v>2010</v>
      </c>
      <c r="I303" s="11">
        <v>0.64500000000000002</v>
      </c>
      <c r="J303" s="11">
        <v>0.627</v>
      </c>
      <c r="K303" s="14"/>
      <c r="L303" s="13">
        <v>1</v>
      </c>
      <c r="M303" s="14"/>
      <c r="N303" s="17"/>
      <c r="O303" s="16">
        <v>1</v>
      </c>
      <c r="P303" s="17"/>
      <c r="Q303" s="20"/>
      <c r="R303" s="19">
        <v>1</v>
      </c>
      <c r="S303" s="20"/>
      <c r="T303" s="3">
        <f t="shared" si="69"/>
        <v>0</v>
      </c>
      <c r="U303" s="3">
        <f t="shared" si="70"/>
        <v>3</v>
      </c>
      <c r="V303" s="3">
        <f t="shared" si="71"/>
        <v>0</v>
      </c>
      <c r="W303" s="13"/>
      <c r="X303" s="13">
        <v>1</v>
      </c>
      <c r="Y303" s="13"/>
      <c r="Z303" s="16">
        <v>1</v>
      </c>
      <c r="AA303" s="16"/>
      <c r="AB303" s="16"/>
      <c r="AC303" s="19"/>
      <c r="AD303" s="19">
        <v>1</v>
      </c>
      <c r="AE303" s="19"/>
      <c r="AF303" s="13"/>
      <c r="AG303" s="13">
        <v>1</v>
      </c>
      <c r="AH303" s="13"/>
      <c r="AI303" s="31"/>
      <c r="AJ303" s="31">
        <v>1</v>
      </c>
      <c r="AK303" s="31"/>
      <c r="AL303" s="19"/>
      <c r="AM303" s="19">
        <v>1</v>
      </c>
      <c r="AN303" s="19"/>
      <c r="AO303" s="32"/>
      <c r="AP303" s="32">
        <v>1</v>
      </c>
      <c r="AQ303" s="32"/>
      <c r="AR303" s="33"/>
      <c r="AS303" s="33">
        <v>1</v>
      </c>
      <c r="AT303" s="33"/>
      <c r="AU303" s="19"/>
      <c r="AV303" s="19">
        <v>1</v>
      </c>
      <c r="AW303" s="19"/>
      <c r="AX303" s="34">
        <f t="shared" si="58"/>
        <v>1</v>
      </c>
      <c r="AY303" s="34">
        <f t="shared" si="59"/>
        <v>8</v>
      </c>
      <c r="AZ303" s="34">
        <f t="shared" si="60"/>
        <v>0</v>
      </c>
      <c r="BA303" s="36">
        <f t="shared" si="61"/>
        <v>0.1111111111111111</v>
      </c>
      <c r="BB303" s="77">
        <f>VLOOKUP(C303&amp;TEXT(D303,"00"),'House ridership'!$A$3:$M$438,13,0)</f>
        <v>2031</v>
      </c>
      <c r="BC303" s="77">
        <f>VLOOKUP($C303&amp;TEXT($D303,"00"),'House ridership'!$A$3:$M$438,3,0)</f>
        <v>2</v>
      </c>
      <c r="BD303" s="57">
        <v>2432</v>
      </c>
      <c r="BE303" s="57" t="s">
        <v>967</v>
      </c>
      <c r="BF303" s="57" t="s">
        <v>1283</v>
      </c>
      <c r="BG303" s="3"/>
      <c r="BH303" s="3"/>
      <c r="BI303" s="34"/>
      <c r="BJ303" s="3"/>
      <c r="BK303" s="76">
        <v>1</v>
      </c>
      <c r="BL303" s="76"/>
    </row>
    <row r="304" spans="1:64" ht="14" customHeight="1" x14ac:dyDescent="0.15">
      <c r="A304" s="3">
        <v>1</v>
      </c>
      <c r="B304" s="3">
        <v>7</v>
      </c>
      <c r="C304" s="3" t="s">
        <v>498</v>
      </c>
      <c r="D304" s="3">
        <v>1</v>
      </c>
      <c r="E304" s="3" t="s">
        <v>43</v>
      </c>
      <c r="F304" s="3" t="s">
        <v>87</v>
      </c>
      <c r="G304" s="3" t="s">
        <v>501</v>
      </c>
      <c r="H304" s="3">
        <v>2002</v>
      </c>
      <c r="I304" s="11">
        <v>0.64200000000000002</v>
      </c>
      <c r="J304" s="11">
        <v>0.65900000000000003</v>
      </c>
      <c r="K304" s="14"/>
      <c r="L304" s="14"/>
      <c r="M304" s="13">
        <v>1</v>
      </c>
      <c r="N304" s="17"/>
      <c r="O304" s="16">
        <v>1</v>
      </c>
      <c r="P304" s="17"/>
      <c r="Q304" s="20"/>
      <c r="R304" s="19">
        <v>1</v>
      </c>
      <c r="S304" s="20"/>
      <c r="T304" s="3">
        <f t="shared" si="69"/>
        <v>0</v>
      </c>
      <c r="U304" s="3">
        <f t="shared" si="70"/>
        <v>2</v>
      </c>
      <c r="V304" s="3">
        <f t="shared" si="71"/>
        <v>1</v>
      </c>
      <c r="W304" s="13"/>
      <c r="X304" s="13">
        <v>1</v>
      </c>
      <c r="Y304" s="13"/>
      <c r="Z304" s="16">
        <v>1</v>
      </c>
      <c r="AA304" s="16"/>
      <c r="AB304" s="16"/>
      <c r="AC304" s="19"/>
      <c r="AD304" s="19">
        <v>1</v>
      </c>
      <c r="AE304" s="19"/>
      <c r="AF304" s="13"/>
      <c r="AG304" s="13">
        <v>1</v>
      </c>
      <c r="AH304" s="13"/>
      <c r="AI304" s="31"/>
      <c r="AJ304" s="31">
        <v>1</v>
      </c>
      <c r="AK304" s="31"/>
      <c r="AL304" s="19"/>
      <c r="AM304" s="19">
        <v>1</v>
      </c>
      <c r="AN304" s="19"/>
      <c r="AO304" s="32"/>
      <c r="AP304" s="32">
        <v>1</v>
      </c>
      <c r="AQ304" s="32"/>
      <c r="AR304" s="33"/>
      <c r="AS304" s="33">
        <v>1</v>
      </c>
      <c r="AT304" s="33"/>
      <c r="AU304" s="19"/>
      <c r="AV304" s="19">
        <v>1</v>
      </c>
      <c r="AW304" s="19"/>
      <c r="AX304" s="34">
        <f t="shared" si="58"/>
        <v>1</v>
      </c>
      <c r="AY304" s="34">
        <f t="shared" si="59"/>
        <v>8</v>
      </c>
      <c r="AZ304" s="34">
        <f t="shared" si="60"/>
        <v>0</v>
      </c>
      <c r="BA304" s="36">
        <f t="shared" si="61"/>
        <v>0.1111111111111111</v>
      </c>
      <c r="BB304" s="77">
        <f>VLOOKUP(C304&amp;TEXT(D304,"00"),'House ridership'!$A$3:$M$438,13,0)</f>
        <v>40890</v>
      </c>
      <c r="BC304" s="77">
        <f>VLOOKUP($C304&amp;TEXT($D304,"00"),'House ridership'!$A$3:$M$438,3,0)</f>
        <v>1</v>
      </c>
      <c r="BD304" s="57">
        <v>123</v>
      </c>
      <c r="BE304" s="57" t="s">
        <v>951</v>
      </c>
      <c r="BF304" s="57" t="s">
        <v>1223</v>
      </c>
      <c r="BG304" s="3"/>
      <c r="BH304" s="3"/>
      <c r="BI304" s="34"/>
      <c r="BJ304" s="3"/>
      <c r="BK304" s="76">
        <v>1</v>
      </c>
      <c r="BL304" s="76"/>
    </row>
    <row r="305" spans="1:64" ht="14" customHeight="1" x14ac:dyDescent="0.15">
      <c r="A305" s="3">
        <v>1</v>
      </c>
      <c r="B305" s="3">
        <v>7</v>
      </c>
      <c r="C305" s="3" t="s">
        <v>498</v>
      </c>
      <c r="D305" s="3">
        <v>3</v>
      </c>
      <c r="E305" s="3" t="s">
        <v>43</v>
      </c>
      <c r="F305" s="3" t="s">
        <v>500</v>
      </c>
      <c r="G305" s="3" t="s">
        <v>429</v>
      </c>
      <c r="H305" s="3">
        <v>2008</v>
      </c>
      <c r="I305" s="11">
        <v>0.72299999999999998</v>
      </c>
      <c r="J305" s="11">
        <v>0.73499999999999999</v>
      </c>
      <c r="K305" s="14"/>
      <c r="L305" s="13">
        <v>1</v>
      </c>
      <c r="M305" s="14"/>
      <c r="N305" s="17"/>
      <c r="O305" s="16">
        <v>1</v>
      </c>
      <c r="P305" s="17"/>
      <c r="Q305" s="20"/>
      <c r="R305" s="19">
        <v>1</v>
      </c>
      <c r="S305" s="20"/>
      <c r="T305" s="3">
        <f t="shared" si="69"/>
        <v>0</v>
      </c>
      <c r="U305" s="3">
        <f t="shared" si="70"/>
        <v>3</v>
      </c>
      <c r="V305" s="3">
        <f t="shared" si="71"/>
        <v>0</v>
      </c>
      <c r="W305" s="13"/>
      <c r="X305" s="13">
        <v>1</v>
      </c>
      <c r="Y305" s="13"/>
      <c r="Z305" s="16">
        <v>1</v>
      </c>
      <c r="AA305" s="16"/>
      <c r="AB305" s="16"/>
      <c r="AC305" s="19"/>
      <c r="AD305" s="19">
        <v>1</v>
      </c>
      <c r="AE305" s="19"/>
      <c r="AF305" s="13"/>
      <c r="AG305" s="13">
        <v>1</v>
      </c>
      <c r="AH305" s="13"/>
      <c r="AI305" s="31"/>
      <c r="AJ305" s="31">
        <v>1</v>
      </c>
      <c r="AK305" s="31"/>
      <c r="AL305" s="19"/>
      <c r="AM305" s="19">
        <v>1</v>
      </c>
      <c r="AN305" s="19"/>
      <c r="AO305" s="32"/>
      <c r="AP305" s="32">
        <v>1</v>
      </c>
      <c r="AQ305" s="32"/>
      <c r="AR305" s="33"/>
      <c r="AS305" s="33">
        <v>1</v>
      </c>
      <c r="AT305" s="33"/>
      <c r="AU305" s="19"/>
      <c r="AV305" s="19">
        <v>1</v>
      </c>
      <c r="AW305" s="19"/>
      <c r="AX305" s="34">
        <f t="shared" si="58"/>
        <v>1</v>
      </c>
      <c r="AY305" s="34">
        <f t="shared" si="59"/>
        <v>8</v>
      </c>
      <c r="AZ305" s="34">
        <f t="shared" si="60"/>
        <v>0</v>
      </c>
      <c r="BA305" s="36">
        <f t="shared" si="61"/>
        <v>0.1111111111111111</v>
      </c>
      <c r="BB305" s="77">
        <f>VLOOKUP(C305&amp;TEXT(D305,"00"),'House ridership'!$A$3:$M$438,13,0)</f>
        <v>10271</v>
      </c>
      <c r="BC305" s="77">
        <f>VLOOKUP($C305&amp;TEXT($D305,"00"),'House ridership'!$A$3:$M$438,3,0)</f>
        <v>3</v>
      </c>
      <c r="BD305" s="57">
        <v>2236</v>
      </c>
      <c r="BE305" s="57" t="s">
        <v>967</v>
      </c>
      <c r="BF305" s="57" t="s">
        <v>1416</v>
      </c>
      <c r="BG305" s="3"/>
      <c r="BH305" s="3"/>
      <c r="BI305" s="34"/>
      <c r="BJ305" s="3"/>
      <c r="BK305" s="76">
        <v>1</v>
      </c>
      <c r="BL305" s="76"/>
    </row>
    <row r="306" spans="1:64" ht="14" customHeight="1" x14ac:dyDescent="0.15">
      <c r="A306" s="3">
        <v>1</v>
      </c>
      <c r="B306" s="3">
        <v>8</v>
      </c>
      <c r="C306" s="3" t="s">
        <v>516</v>
      </c>
      <c r="D306" s="3">
        <v>4</v>
      </c>
      <c r="E306" s="3" t="s">
        <v>43</v>
      </c>
      <c r="F306" s="3" t="s">
        <v>522</v>
      </c>
      <c r="G306" s="3" t="s">
        <v>63</v>
      </c>
      <c r="H306" s="3">
        <v>2008</v>
      </c>
      <c r="I306" s="11">
        <v>0.60399999999999998</v>
      </c>
      <c r="J306" s="11">
        <v>0.627</v>
      </c>
      <c r="K306" s="14"/>
      <c r="L306" s="13">
        <v>1</v>
      </c>
      <c r="M306" s="14"/>
      <c r="N306" s="17"/>
      <c r="O306" s="16">
        <v>1</v>
      </c>
      <c r="P306" s="17"/>
      <c r="Q306" s="20"/>
      <c r="R306" s="19">
        <v>1</v>
      </c>
      <c r="S306" s="20"/>
      <c r="T306" s="3">
        <f t="shared" si="69"/>
        <v>0</v>
      </c>
      <c r="U306" s="3">
        <f t="shared" si="70"/>
        <v>3</v>
      </c>
      <c r="V306" s="3">
        <f t="shared" si="71"/>
        <v>0</v>
      </c>
      <c r="W306" s="13"/>
      <c r="X306" s="13">
        <v>1</v>
      </c>
      <c r="Y306" s="13"/>
      <c r="Z306" s="16">
        <v>1</v>
      </c>
      <c r="AA306" s="16"/>
      <c r="AB306" s="16"/>
      <c r="AC306" s="19"/>
      <c r="AD306" s="19">
        <v>1</v>
      </c>
      <c r="AE306" s="19"/>
      <c r="AF306" s="13"/>
      <c r="AG306" s="13">
        <v>1</v>
      </c>
      <c r="AH306" s="13"/>
      <c r="AI306" s="31"/>
      <c r="AJ306" s="31">
        <v>1</v>
      </c>
      <c r="AK306" s="31"/>
      <c r="AL306" s="19"/>
      <c r="AM306" s="19">
        <v>1</v>
      </c>
      <c r="AN306" s="19"/>
      <c r="AO306" s="32"/>
      <c r="AP306" s="32">
        <v>1</v>
      </c>
      <c r="AQ306" s="32"/>
      <c r="AR306" s="33"/>
      <c r="AS306" s="33">
        <v>1</v>
      </c>
      <c r="AT306" s="33"/>
      <c r="AU306" s="19"/>
      <c r="AV306" s="19">
        <v>1</v>
      </c>
      <c r="AW306" s="19"/>
      <c r="AX306" s="34">
        <f t="shared" si="58"/>
        <v>1</v>
      </c>
      <c r="AY306" s="34">
        <f t="shared" si="59"/>
        <v>8</v>
      </c>
      <c r="AZ306" s="34">
        <f t="shared" si="60"/>
        <v>0</v>
      </c>
      <c r="BA306" s="36">
        <f t="shared" si="61"/>
        <v>0.1111111111111111</v>
      </c>
      <c r="BB306" s="77">
        <f>VLOOKUP(C306&amp;TEXT(D306,"00"),'House ridership'!$A$3:$M$438,13,0)</f>
        <v>86159</v>
      </c>
      <c r="BC306" s="77">
        <f>VLOOKUP($C306&amp;TEXT($D306,"00"),'House ridership'!$A$3:$M$438,3,0)</f>
        <v>4</v>
      </c>
      <c r="BD306" s="57">
        <v>2312</v>
      </c>
      <c r="BE306" s="57" t="s">
        <v>967</v>
      </c>
      <c r="BF306" s="57" t="s">
        <v>1043</v>
      </c>
      <c r="BG306" s="3" t="s">
        <v>974</v>
      </c>
      <c r="BH306" s="3" t="s">
        <v>950</v>
      </c>
      <c r="BI306" s="34"/>
      <c r="BJ306" s="3"/>
      <c r="BK306" s="76">
        <v>1</v>
      </c>
      <c r="BL306" s="76"/>
    </row>
    <row r="307" spans="1:64" ht="14" customHeight="1" x14ac:dyDescent="0.15">
      <c r="A307" s="3">
        <v>1</v>
      </c>
      <c r="B307" s="3">
        <v>8</v>
      </c>
      <c r="C307" s="3" t="s">
        <v>516</v>
      </c>
      <c r="D307" s="3">
        <v>48</v>
      </c>
      <c r="E307" s="3" t="s">
        <v>43</v>
      </c>
      <c r="F307" s="3" t="s">
        <v>518</v>
      </c>
      <c r="G307" s="3" t="s">
        <v>519</v>
      </c>
      <c r="H307" s="3">
        <v>1988</v>
      </c>
      <c r="I307" s="11">
        <v>0.64100000000000001</v>
      </c>
      <c r="J307" s="11">
        <v>0.58299999999999996</v>
      </c>
      <c r="K307" s="14"/>
      <c r="L307" s="13">
        <v>1</v>
      </c>
      <c r="M307" s="14"/>
      <c r="N307" s="17"/>
      <c r="O307" s="16">
        <v>1</v>
      </c>
      <c r="P307" s="17"/>
      <c r="Q307" s="20"/>
      <c r="R307" s="19">
        <v>1</v>
      </c>
      <c r="S307" s="20"/>
      <c r="T307" s="3">
        <f t="shared" si="69"/>
        <v>0</v>
      </c>
      <c r="U307" s="3">
        <f t="shared" si="70"/>
        <v>3</v>
      </c>
      <c r="V307" s="3">
        <f t="shared" si="71"/>
        <v>0</v>
      </c>
      <c r="W307" s="13"/>
      <c r="X307" s="13">
        <v>1</v>
      </c>
      <c r="Y307" s="13"/>
      <c r="Z307" s="16"/>
      <c r="AA307" s="16">
        <v>1</v>
      </c>
      <c r="AB307" s="16"/>
      <c r="AC307" s="19"/>
      <c r="AD307" s="19">
        <v>1</v>
      </c>
      <c r="AE307" s="19"/>
      <c r="AF307" s="13"/>
      <c r="AG307" s="13">
        <v>1</v>
      </c>
      <c r="AH307" s="13"/>
      <c r="AI307" s="31"/>
      <c r="AJ307" s="31">
        <v>1</v>
      </c>
      <c r="AK307" s="31"/>
      <c r="AL307" s="19"/>
      <c r="AM307" s="19">
        <v>1</v>
      </c>
      <c r="AN307" s="19"/>
      <c r="AO307" s="32">
        <v>1</v>
      </c>
      <c r="AP307" s="32"/>
      <c r="AQ307" s="32"/>
      <c r="AR307" s="33"/>
      <c r="AS307" s="33">
        <v>1</v>
      </c>
      <c r="AT307" s="33"/>
      <c r="AU307" s="19"/>
      <c r="AV307" s="19">
        <v>1</v>
      </c>
      <c r="AW307" s="19"/>
      <c r="AX307" s="34">
        <f t="shared" si="58"/>
        <v>1</v>
      </c>
      <c r="AY307" s="34">
        <f t="shared" si="59"/>
        <v>8</v>
      </c>
      <c r="AZ307" s="34">
        <f t="shared" si="60"/>
        <v>0</v>
      </c>
      <c r="BA307" s="36">
        <f t="shared" si="61"/>
        <v>0.1111111111111111</v>
      </c>
      <c r="BB307" s="77">
        <f>VLOOKUP(C307&amp;TEXT(D307,"00"),'House ridership'!$A$3:$M$438,13,0)</f>
        <v>0</v>
      </c>
      <c r="BC307" s="77">
        <f>VLOOKUP($C307&amp;TEXT($D307,"00"),'House ridership'!$A$3:$M$438,3,0)</f>
        <v>1</v>
      </c>
      <c r="BD307" s="57">
        <v>2300</v>
      </c>
      <c r="BE307" s="57" t="s">
        <v>967</v>
      </c>
      <c r="BF307" s="57" t="s">
        <v>1087</v>
      </c>
      <c r="BG307" s="3" t="s">
        <v>1005</v>
      </c>
      <c r="BH307" s="3" t="s">
        <v>961</v>
      </c>
      <c r="BI307" s="34"/>
      <c r="BJ307" s="3"/>
      <c r="BK307" s="76">
        <v>1</v>
      </c>
      <c r="BL307" s="76"/>
    </row>
    <row r="308" spans="1:64" ht="14" customHeight="1" x14ac:dyDescent="0.15">
      <c r="A308" s="3">
        <v>1</v>
      </c>
      <c r="B308" s="3">
        <v>8</v>
      </c>
      <c r="C308" s="3" t="s">
        <v>516</v>
      </c>
      <c r="D308" s="3">
        <v>49</v>
      </c>
      <c r="E308" s="3" t="s">
        <v>43</v>
      </c>
      <c r="F308" s="3" t="s">
        <v>524</v>
      </c>
      <c r="G308" s="3" t="s">
        <v>525</v>
      </c>
      <c r="H308" s="3">
        <v>2000</v>
      </c>
      <c r="I308" s="11">
        <v>0.60299999999999998</v>
      </c>
      <c r="J308" s="11">
        <v>0.503</v>
      </c>
      <c r="K308" s="14"/>
      <c r="L308" s="13">
        <v>1</v>
      </c>
      <c r="M308" s="14"/>
      <c r="N308" s="17"/>
      <c r="O308" s="16">
        <v>1</v>
      </c>
      <c r="P308" s="17"/>
      <c r="Q308" s="20"/>
      <c r="R308" s="19">
        <v>1</v>
      </c>
      <c r="S308" s="20"/>
      <c r="T308" s="3">
        <f t="shared" si="69"/>
        <v>0</v>
      </c>
      <c r="U308" s="3">
        <f t="shared" si="70"/>
        <v>3</v>
      </c>
      <c r="V308" s="3">
        <f t="shared" si="71"/>
        <v>0</v>
      </c>
      <c r="W308" s="13"/>
      <c r="X308" s="13">
        <v>1</v>
      </c>
      <c r="Y308" s="13"/>
      <c r="Z308" s="16">
        <v>1</v>
      </c>
      <c r="AA308" s="16"/>
      <c r="AB308" s="16"/>
      <c r="AC308" s="19"/>
      <c r="AD308" s="19">
        <v>1</v>
      </c>
      <c r="AE308" s="19"/>
      <c r="AF308" s="13"/>
      <c r="AG308" s="13">
        <v>1</v>
      </c>
      <c r="AH308" s="13"/>
      <c r="AI308" s="31"/>
      <c r="AJ308" s="31">
        <v>1</v>
      </c>
      <c r="AK308" s="31"/>
      <c r="AL308" s="19"/>
      <c r="AM308" s="19">
        <v>1</v>
      </c>
      <c r="AN308" s="19"/>
      <c r="AO308" s="32"/>
      <c r="AP308" s="32">
        <v>1</v>
      </c>
      <c r="AQ308" s="32"/>
      <c r="AR308" s="33"/>
      <c r="AS308" s="33">
        <v>1</v>
      </c>
      <c r="AT308" s="33"/>
      <c r="AU308" s="19"/>
      <c r="AV308" s="19">
        <v>1</v>
      </c>
      <c r="AW308" s="19"/>
      <c r="AX308" s="34">
        <f t="shared" si="58"/>
        <v>1</v>
      </c>
      <c r="AY308" s="34">
        <f t="shared" si="59"/>
        <v>8</v>
      </c>
      <c r="AZ308" s="34">
        <f t="shared" si="60"/>
        <v>0</v>
      </c>
      <c r="BA308" s="36">
        <f t="shared" si="61"/>
        <v>0.1111111111111111</v>
      </c>
      <c r="BB308" s="77">
        <f>VLOOKUP(C308&amp;TEXT(D308,"00"),'House ridership'!$A$3:$M$438,13,0)</f>
        <v>962656</v>
      </c>
      <c r="BC308" s="77">
        <f>VLOOKUP($C308&amp;TEXT($D308,"00"),'House ridership'!$A$3:$M$438,3,0)</f>
        <v>8</v>
      </c>
      <c r="BD308" s="57">
        <v>2269</v>
      </c>
      <c r="BE308" s="57" t="s">
        <v>967</v>
      </c>
      <c r="BF308" s="57" t="s">
        <v>1088</v>
      </c>
      <c r="BG308" s="3" t="s">
        <v>1001</v>
      </c>
      <c r="BH308" s="3" t="s">
        <v>1002</v>
      </c>
      <c r="BI308" s="34"/>
      <c r="BJ308" s="3"/>
      <c r="BK308" s="76">
        <v>1</v>
      </c>
      <c r="BL308" s="76"/>
    </row>
    <row r="309" spans="1:64" ht="14" customHeight="1" x14ac:dyDescent="0.15">
      <c r="A309" s="3">
        <v>1</v>
      </c>
      <c r="B309" s="3">
        <v>9</v>
      </c>
      <c r="C309" s="3" t="s">
        <v>591</v>
      </c>
      <c r="D309" s="3">
        <v>1</v>
      </c>
      <c r="E309" s="3" t="s">
        <v>43</v>
      </c>
      <c r="F309" s="3" t="s">
        <v>592</v>
      </c>
      <c r="G309" s="3" t="s">
        <v>160</v>
      </c>
      <c r="H309" s="3">
        <v>2010</v>
      </c>
      <c r="I309" s="11">
        <v>0.65</v>
      </c>
      <c r="J309" s="11">
        <v>0.68200000000000005</v>
      </c>
      <c r="K309" s="14"/>
      <c r="L309" s="13">
        <v>1</v>
      </c>
      <c r="M309" s="14"/>
      <c r="N309" s="17"/>
      <c r="O309" s="16">
        <v>1</v>
      </c>
      <c r="P309" s="17"/>
      <c r="Q309" s="20"/>
      <c r="R309" s="19">
        <v>1</v>
      </c>
      <c r="S309" s="20"/>
      <c r="T309" s="3">
        <f t="shared" si="69"/>
        <v>0</v>
      </c>
      <c r="U309" s="3">
        <f t="shared" si="70"/>
        <v>3</v>
      </c>
      <c r="V309" s="3">
        <f t="shared" si="71"/>
        <v>0</v>
      </c>
      <c r="W309" s="13"/>
      <c r="X309" s="13">
        <v>1</v>
      </c>
      <c r="Y309" s="13"/>
      <c r="Z309" s="16"/>
      <c r="AA309" s="16">
        <v>1</v>
      </c>
      <c r="AB309" s="16"/>
      <c r="AC309" s="19"/>
      <c r="AD309" s="19">
        <v>1</v>
      </c>
      <c r="AE309" s="19"/>
      <c r="AF309" s="13"/>
      <c r="AG309" s="13">
        <v>1</v>
      </c>
      <c r="AH309" s="13"/>
      <c r="AI309" s="31"/>
      <c r="AJ309" s="31">
        <v>1</v>
      </c>
      <c r="AK309" s="31"/>
      <c r="AL309" s="19"/>
      <c r="AM309" s="19">
        <v>1</v>
      </c>
      <c r="AN309" s="19"/>
      <c r="AO309" s="32"/>
      <c r="AP309" s="32">
        <v>1</v>
      </c>
      <c r="AQ309" s="32"/>
      <c r="AR309" s="33"/>
      <c r="AS309" s="33">
        <v>1</v>
      </c>
      <c r="AT309" s="33"/>
      <c r="AU309" s="19">
        <v>1</v>
      </c>
      <c r="AV309" s="19"/>
      <c r="AW309" s="19"/>
      <c r="AX309" s="34">
        <f t="shared" si="58"/>
        <v>1</v>
      </c>
      <c r="AY309" s="34">
        <f t="shared" si="59"/>
        <v>8</v>
      </c>
      <c r="AZ309" s="34">
        <f t="shared" si="60"/>
        <v>0</v>
      </c>
      <c r="BA309" s="36">
        <f t="shared" si="61"/>
        <v>0.1111111111111111</v>
      </c>
      <c r="BB309" s="77">
        <f>VLOOKUP(C309&amp;TEXT(D309,"00"),'House ridership'!$A$3:$M$438,13,0)</f>
        <v>7510</v>
      </c>
      <c r="BC309" s="77">
        <f>VLOOKUP($C309&amp;TEXT($D309,"00"),'House ridership'!$A$3:$M$438,3,0)</f>
        <v>1</v>
      </c>
      <c r="BD309" s="57">
        <v>1523</v>
      </c>
      <c r="BE309" s="57" t="s">
        <v>953</v>
      </c>
      <c r="BF309" s="57" t="s">
        <v>1153</v>
      </c>
      <c r="BG309" s="3"/>
      <c r="BH309" s="3"/>
      <c r="BI309" s="34"/>
      <c r="BJ309" s="3"/>
      <c r="BK309" s="76">
        <v>1</v>
      </c>
      <c r="BL309" s="76">
        <f>SUM(BK267:BK309)</f>
        <v>43</v>
      </c>
    </row>
    <row r="310" spans="1:64" ht="14" customHeight="1" x14ac:dyDescent="0.15">
      <c r="A310" s="3">
        <v>1</v>
      </c>
      <c r="B310" s="3">
        <v>3</v>
      </c>
      <c r="C310" s="3" t="s">
        <v>172</v>
      </c>
      <c r="D310" s="3">
        <v>3</v>
      </c>
      <c r="E310" s="3" t="s">
        <v>43</v>
      </c>
      <c r="F310" s="3" t="s">
        <v>173</v>
      </c>
      <c r="G310" s="3" t="s">
        <v>174</v>
      </c>
      <c r="H310" s="3">
        <v>2012</v>
      </c>
      <c r="I310" s="11">
        <v>0.65</v>
      </c>
      <c r="J310" s="11">
        <v>0.56599999999999995</v>
      </c>
      <c r="K310" s="14"/>
      <c r="L310" s="13">
        <v>1</v>
      </c>
      <c r="M310" s="14"/>
      <c r="N310" s="17"/>
      <c r="O310" s="16">
        <v>1</v>
      </c>
      <c r="P310" s="17"/>
      <c r="Q310" s="20"/>
      <c r="R310" s="19">
        <v>1</v>
      </c>
      <c r="S310" s="20"/>
      <c r="T310" s="3">
        <f t="shared" si="69"/>
        <v>0</v>
      </c>
      <c r="U310" s="3">
        <f t="shared" si="70"/>
        <v>3</v>
      </c>
      <c r="V310" s="3">
        <f t="shared" si="71"/>
        <v>0</v>
      </c>
      <c r="W310" s="13"/>
      <c r="X310" s="13"/>
      <c r="Y310" s="13">
        <v>1</v>
      </c>
      <c r="Z310" s="16"/>
      <c r="AA310" s="16"/>
      <c r="AB310" s="16">
        <v>1</v>
      </c>
      <c r="AC310" s="19"/>
      <c r="AD310" s="19">
        <v>1</v>
      </c>
      <c r="AE310" s="19"/>
      <c r="AF310" s="13"/>
      <c r="AG310" s="13">
        <v>1</v>
      </c>
      <c r="AH310" s="13"/>
      <c r="AI310" s="31"/>
      <c r="AJ310" s="31">
        <v>1</v>
      </c>
      <c r="AK310" s="31"/>
      <c r="AL310" s="19"/>
      <c r="AM310" s="19">
        <v>1</v>
      </c>
      <c r="AN310" s="19"/>
      <c r="AO310" s="32"/>
      <c r="AP310" s="32">
        <v>1</v>
      </c>
      <c r="AQ310" s="32"/>
      <c r="AR310" s="33"/>
      <c r="AS310" s="33">
        <v>1</v>
      </c>
      <c r="AT310" s="33"/>
      <c r="AU310" s="19"/>
      <c r="AV310" s="19">
        <v>1</v>
      </c>
      <c r="AW310" s="19"/>
      <c r="AX310" s="34">
        <f t="shared" si="58"/>
        <v>0</v>
      </c>
      <c r="AY310" s="34">
        <f t="shared" si="59"/>
        <v>7</v>
      </c>
      <c r="AZ310" s="34">
        <f t="shared" si="60"/>
        <v>2</v>
      </c>
      <c r="BA310" s="36">
        <f t="shared" si="61"/>
        <v>0</v>
      </c>
      <c r="BB310" s="77">
        <f>VLOOKUP(C310&amp;TEXT(D310,"00"),'House ridership'!$A$3:$M$438,13,0)</f>
        <v>0</v>
      </c>
      <c r="BC310" s="77">
        <f>VLOOKUP($C310&amp;TEXT($D310,"00"),'House ridership'!$A$3:$M$438,3,0)</f>
        <v>2</v>
      </c>
      <c r="BD310" s="57">
        <v>511</v>
      </c>
      <c r="BE310" s="57" t="s">
        <v>951</v>
      </c>
      <c r="BF310" s="57" t="s">
        <v>1108</v>
      </c>
      <c r="BG310" s="3"/>
      <c r="BH310" s="3"/>
      <c r="BI310" s="34"/>
      <c r="BJ310" s="3"/>
      <c r="BK310" s="76">
        <v>1</v>
      </c>
      <c r="BL310" s="76"/>
    </row>
    <row r="311" spans="1:64" ht="14" customHeight="1" x14ac:dyDescent="0.15">
      <c r="A311" s="3">
        <v>1</v>
      </c>
      <c r="B311" s="3">
        <v>4</v>
      </c>
      <c r="C311" s="3" t="s">
        <v>274</v>
      </c>
      <c r="D311" s="3">
        <v>1</v>
      </c>
      <c r="E311" s="3" t="s">
        <v>43</v>
      </c>
      <c r="F311" s="3" t="s">
        <v>275</v>
      </c>
      <c r="G311" s="3" t="s">
        <v>221</v>
      </c>
      <c r="H311" s="3">
        <v>2008</v>
      </c>
      <c r="I311" s="11">
        <v>0.82799999999999996</v>
      </c>
      <c r="J311" s="11">
        <v>0.78400000000000003</v>
      </c>
      <c r="K311" s="14"/>
      <c r="L311" s="13">
        <v>1</v>
      </c>
      <c r="M311" s="14"/>
      <c r="N311" s="17"/>
      <c r="O311" s="16">
        <v>1</v>
      </c>
      <c r="P311" s="17"/>
      <c r="Q311" s="20"/>
      <c r="R311" s="19">
        <v>1</v>
      </c>
      <c r="S311" s="20"/>
      <c r="T311" s="3">
        <f t="shared" si="69"/>
        <v>0</v>
      </c>
      <c r="U311" s="3">
        <f t="shared" si="70"/>
        <v>3</v>
      </c>
      <c r="V311" s="3">
        <f t="shared" si="71"/>
        <v>0</v>
      </c>
      <c r="W311" s="13"/>
      <c r="X311" s="13"/>
      <c r="Y311" s="13">
        <v>1</v>
      </c>
      <c r="Z311" s="16"/>
      <c r="AA311" s="16"/>
      <c r="AB311" s="16">
        <v>1</v>
      </c>
      <c r="AC311" s="19"/>
      <c r="AD311" s="19">
        <v>1</v>
      </c>
      <c r="AE311" s="19"/>
      <c r="AF311" s="13"/>
      <c r="AG311" s="13">
        <v>1</v>
      </c>
      <c r="AH311" s="13"/>
      <c r="AI311" s="31"/>
      <c r="AJ311" s="31">
        <v>1</v>
      </c>
      <c r="AK311" s="31"/>
      <c r="AL311" s="19"/>
      <c r="AM311" s="19">
        <v>1</v>
      </c>
      <c r="AN311" s="19"/>
      <c r="AO311" s="32"/>
      <c r="AP311" s="32">
        <v>1</v>
      </c>
      <c r="AQ311" s="32"/>
      <c r="AR311" s="33"/>
      <c r="AS311" s="33">
        <v>1</v>
      </c>
      <c r="AT311" s="33"/>
      <c r="AU311" s="19"/>
      <c r="AV311" s="19">
        <v>1</v>
      </c>
      <c r="AW311" s="19"/>
      <c r="AX311" s="34">
        <f t="shared" si="58"/>
        <v>0</v>
      </c>
      <c r="AY311" s="34">
        <f t="shared" si="59"/>
        <v>7</v>
      </c>
      <c r="AZ311" s="34">
        <f t="shared" si="60"/>
        <v>2</v>
      </c>
      <c r="BA311" s="36">
        <f t="shared" si="61"/>
        <v>0</v>
      </c>
      <c r="BB311" s="77">
        <f>VLOOKUP(C311&amp;TEXT(D311,"00"),'House ridership'!$A$3:$M$438,13,0)</f>
        <v>0</v>
      </c>
      <c r="BC311" s="77">
        <f>VLOOKUP($C311&amp;TEXT($D311,"00"),'House ridership'!$A$3:$M$438,3,0)</f>
        <v>0</v>
      </c>
      <c r="BD311" s="57">
        <v>336</v>
      </c>
      <c r="BE311" s="57" t="s">
        <v>951</v>
      </c>
      <c r="BF311" s="57" t="s">
        <v>1370</v>
      </c>
      <c r="BG311" s="3"/>
      <c r="BH311" s="3"/>
      <c r="BI311" s="34"/>
      <c r="BJ311" s="3"/>
      <c r="BK311" s="76">
        <v>1</v>
      </c>
      <c r="BL311" s="76"/>
    </row>
    <row r="312" spans="1:64" ht="14" customHeight="1" x14ac:dyDescent="0.15">
      <c r="A312" s="3">
        <v>1</v>
      </c>
      <c r="B312" s="3">
        <v>4</v>
      </c>
      <c r="C312" s="3" t="s">
        <v>274</v>
      </c>
      <c r="D312" s="3">
        <v>6</v>
      </c>
      <c r="E312" s="3" t="s">
        <v>43</v>
      </c>
      <c r="F312" s="3" t="s">
        <v>282</v>
      </c>
      <c r="G312" s="3" t="s">
        <v>283</v>
      </c>
      <c r="H312" s="3">
        <v>2010</v>
      </c>
      <c r="I312" s="11">
        <v>0.71099999999999997</v>
      </c>
      <c r="J312" s="11">
        <v>0.71099999999999997</v>
      </c>
      <c r="K312" s="14"/>
      <c r="L312" s="13">
        <v>1</v>
      </c>
      <c r="M312" s="14"/>
      <c r="N312" s="17"/>
      <c r="O312" s="16">
        <v>1</v>
      </c>
      <c r="P312" s="17"/>
      <c r="Q312" s="20"/>
      <c r="R312" s="19">
        <v>1</v>
      </c>
      <c r="S312" s="20"/>
      <c r="T312" s="3">
        <f t="shared" si="69"/>
        <v>0</v>
      </c>
      <c r="U312" s="3">
        <f t="shared" si="70"/>
        <v>3</v>
      </c>
      <c r="V312" s="3">
        <f t="shared" si="71"/>
        <v>0</v>
      </c>
      <c r="W312" s="13"/>
      <c r="X312" s="13"/>
      <c r="Y312" s="13">
        <v>1</v>
      </c>
      <c r="Z312" s="16"/>
      <c r="AA312" s="16"/>
      <c r="AB312" s="16">
        <v>1</v>
      </c>
      <c r="AC312" s="19"/>
      <c r="AD312" s="19">
        <v>1</v>
      </c>
      <c r="AE312" s="19"/>
      <c r="AF312" s="13"/>
      <c r="AG312" s="13">
        <v>1</v>
      </c>
      <c r="AH312" s="13"/>
      <c r="AI312" s="31"/>
      <c r="AJ312" s="31">
        <v>1</v>
      </c>
      <c r="AK312" s="31"/>
      <c r="AL312" s="19"/>
      <c r="AM312" s="19">
        <v>1</v>
      </c>
      <c r="AN312" s="19"/>
      <c r="AO312" s="32"/>
      <c r="AP312" s="32">
        <v>1</v>
      </c>
      <c r="AQ312" s="32"/>
      <c r="AR312" s="33"/>
      <c r="AS312" s="33">
        <v>1</v>
      </c>
      <c r="AT312" s="33"/>
      <c r="AU312" s="19"/>
      <c r="AV312" s="19">
        <v>1</v>
      </c>
      <c r="AW312" s="19"/>
      <c r="AX312" s="34">
        <f t="shared" si="58"/>
        <v>0</v>
      </c>
      <c r="AY312" s="34">
        <f t="shared" si="59"/>
        <v>7</v>
      </c>
      <c r="AZ312" s="34">
        <f t="shared" si="60"/>
        <v>2</v>
      </c>
      <c r="BA312" s="36">
        <f t="shared" si="61"/>
        <v>0</v>
      </c>
      <c r="BB312" s="77">
        <f>VLOOKUP(C312&amp;TEXT(D312,"00"),'House ridership'!$A$3:$M$438,13,0)</f>
        <v>0</v>
      </c>
      <c r="BC312" s="77">
        <f>VLOOKUP($C312&amp;TEXT($D312,"00"),'House ridership'!$A$3:$M$438,3,0)</f>
        <v>0</v>
      </c>
      <c r="BD312" s="57">
        <v>1131</v>
      </c>
      <c r="BE312" s="57" t="s">
        <v>953</v>
      </c>
      <c r="BF312" s="57" t="s">
        <v>1375</v>
      </c>
      <c r="BG312" s="3"/>
      <c r="BH312" s="3"/>
      <c r="BI312" s="34"/>
      <c r="BJ312" s="3"/>
      <c r="BK312" s="76">
        <v>1</v>
      </c>
      <c r="BL312" s="76"/>
    </row>
    <row r="313" spans="1:64" ht="14" customHeight="1" x14ac:dyDescent="0.15">
      <c r="A313" s="3">
        <v>1</v>
      </c>
      <c r="B313" s="3">
        <v>4</v>
      </c>
      <c r="C313" s="3" t="s">
        <v>274</v>
      </c>
      <c r="D313" s="3">
        <v>7</v>
      </c>
      <c r="E313" s="3" t="s">
        <v>43</v>
      </c>
      <c r="F313" s="3" t="s">
        <v>280</v>
      </c>
      <c r="G313" s="3" t="s">
        <v>281</v>
      </c>
      <c r="H313" s="3">
        <v>2002</v>
      </c>
      <c r="I313" s="11">
        <v>0.7</v>
      </c>
      <c r="J313" s="11">
        <v>0.72199999999999998</v>
      </c>
      <c r="K313" s="14"/>
      <c r="L313" s="13">
        <v>1</v>
      </c>
      <c r="M313" s="14"/>
      <c r="N313" s="17"/>
      <c r="O313" s="17"/>
      <c r="P313" s="16">
        <v>1</v>
      </c>
      <c r="Q313" s="20"/>
      <c r="R313" s="19">
        <v>1</v>
      </c>
      <c r="S313" s="20"/>
      <c r="T313" s="3">
        <f t="shared" si="69"/>
        <v>0</v>
      </c>
      <c r="U313" s="3">
        <f t="shared" si="70"/>
        <v>2</v>
      </c>
      <c r="V313" s="3">
        <f t="shared" si="71"/>
        <v>1</v>
      </c>
      <c r="W313" s="13"/>
      <c r="X313" s="13"/>
      <c r="Y313" s="13">
        <v>1</v>
      </c>
      <c r="Z313" s="16"/>
      <c r="AA313" s="16"/>
      <c r="AB313" s="16">
        <v>1</v>
      </c>
      <c r="AC313" s="19"/>
      <c r="AD313" s="19">
        <v>1</v>
      </c>
      <c r="AE313" s="19"/>
      <c r="AF313" s="13"/>
      <c r="AG313" s="13">
        <v>1</v>
      </c>
      <c r="AH313" s="13"/>
      <c r="AI313" s="31"/>
      <c r="AJ313" s="31">
        <v>1</v>
      </c>
      <c r="AK313" s="31"/>
      <c r="AL313" s="19"/>
      <c r="AM313" s="19">
        <v>1</v>
      </c>
      <c r="AN313" s="19"/>
      <c r="AO313" s="32"/>
      <c r="AP313" s="32">
        <v>1</v>
      </c>
      <c r="AQ313" s="32"/>
      <c r="AR313" s="33"/>
      <c r="AS313" s="33">
        <v>1</v>
      </c>
      <c r="AT313" s="33"/>
      <c r="AU313" s="19"/>
      <c r="AV313" s="19">
        <v>1</v>
      </c>
      <c r="AW313" s="19"/>
      <c r="AX313" s="34">
        <f t="shared" si="58"/>
        <v>0</v>
      </c>
      <c r="AY313" s="34">
        <f t="shared" si="59"/>
        <v>7</v>
      </c>
      <c r="AZ313" s="34">
        <f t="shared" si="60"/>
        <v>2</v>
      </c>
      <c r="BA313" s="36">
        <f t="shared" si="61"/>
        <v>0</v>
      </c>
      <c r="BB313" s="77">
        <f>VLOOKUP(C313&amp;TEXT(D313,"00"),'House ridership'!$A$3:$M$438,13,0)</f>
        <v>0</v>
      </c>
      <c r="BC313" s="77">
        <f>VLOOKUP($C313&amp;TEXT($D313,"00"),'House ridership'!$A$3:$M$438,3,0)</f>
        <v>0</v>
      </c>
      <c r="BD313" s="57">
        <v>2266</v>
      </c>
      <c r="BE313" s="57" t="s">
        <v>967</v>
      </c>
      <c r="BF313" s="57" t="s">
        <v>1376</v>
      </c>
      <c r="BG313" s="3"/>
      <c r="BH313" s="3"/>
      <c r="BI313" s="34"/>
      <c r="BJ313" s="3"/>
      <c r="BK313" s="76">
        <v>1</v>
      </c>
      <c r="BL313" s="76"/>
    </row>
    <row r="314" spans="1:64" ht="14" customHeight="1" x14ac:dyDescent="0.15">
      <c r="A314" s="3">
        <v>1</v>
      </c>
      <c r="B314" s="3">
        <v>5</v>
      </c>
      <c r="C314" s="3" t="s">
        <v>286</v>
      </c>
      <c r="D314" s="3">
        <v>1</v>
      </c>
      <c r="E314" s="3" t="s">
        <v>43</v>
      </c>
      <c r="F314" s="3" t="s">
        <v>289</v>
      </c>
      <c r="G314" s="3" t="s">
        <v>290</v>
      </c>
      <c r="H314" s="3">
        <v>2010</v>
      </c>
      <c r="I314" s="11">
        <v>0.63200000000000001</v>
      </c>
      <c r="J314" s="11">
        <v>0.76300000000000001</v>
      </c>
      <c r="K314" s="13">
        <v>1</v>
      </c>
      <c r="L314" s="14"/>
      <c r="M314" s="14"/>
      <c r="N314" s="16">
        <v>1</v>
      </c>
      <c r="O314" s="17"/>
      <c r="P314" s="17"/>
      <c r="Q314" s="20"/>
      <c r="R314" s="19">
        <v>1</v>
      </c>
      <c r="S314" s="20"/>
      <c r="T314" s="3">
        <f t="shared" si="69"/>
        <v>2</v>
      </c>
      <c r="U314" s="3">
        <f t="shared" si="70"/>
        <v>1</v>
      </c>
      <c r="V314" s="3">
        <f t="shared" si="71"/>
        <v>0</v>
      </c>
      <c r="W314" s="13"/>
      <c r="X314" s="13"/>
      <c r="Y314" s="13">
        <v>1</v>
      </c>
      <c r="Z314" s="16"/>
      <c r="AA314" s="16"/>
      <c r="AB314" s="16">
        <v>1</v>
      </c>
      <c r="AC314" s="19"/>
      <c r="AD314" s="19">
        <v>1</v>
      </c>
      <c r="AE314" s="19"/>
      <c r="AF314" s="13"/>
      <c r="AG314" s="13">
        <v>1</v>
      </c>
      <c r="AH314" s="13"/>
      <c r="AI314" s="31"/>
      <c r="AJ314" s="31">
        <v>1</v>
      </c>
      <c r="AK314" s="31"/>
      <c r="AL314" s="19"/>
      <c r="AM314" s="19">
        <v>1</v>
      </c>
      <c r="AN314" s="19"/>
      <c r="AO314" s="32"/>
      <c r="AP314" s="32">
        <v>1</v>
      </c>
      <c r="AQ314" s="32"/>
      <c r="AR314" s="33"/>
      <c r="AS314" s="33">
        <v>1</v>
      </c>
      <c r="AT314" s="33"/>
      <c r="AU314" s="19"/>
      <c r="AV314" s="19">
        <v>1</v>
      </c>
      <c r="AW314" s="19"/>
      <c r="AX314" s="34">
        <f t="shared" si="58"/>
        <v>0</v>
      </c>
      <c r="AY314" s="34">
        <f t="shared" si="59"/>
        <v>7</v>
      </c>
      <c r="AZ314" s="34">
        <f t="shared" si="60"/>
        <v>2</v>
      </c>
      <c r="BA314" s="36">
        <f t="shared" si="61"/>
        <v>0</v>
      </c>
      <c r="BB314" s="77">
        <f>VLOOKUP(C314&amp;TEXT(D314,"00"),'House ridership'!$A$3:$M$438,13,0)</f>
        <v>3345</v>
      </c>
      <c r="BC314" s="77">
        <f>VLOOKUP($C314&amp;TEXT($D314,"00"),'House ridership'!$A$3:$M$438,3,0)</f>
        <v>1</v>
      </c>
      <c r="BD314" s="57">
        <v>2422</v>
      </c>
      <c r="BE314" s="57" t="s">
        <v>967</v>
      </c>
      <c r="BF314" s="57" t="s">
        <v>1027</v>
      </c>
      <c r="BG314" s="3"/>
      <c r="BH314" s="3"/>
      <c r="BI314" s="34"/>
      <c r="BJ314" s="3"/>
      <c r="BK314" s="76">
        <v>1</v>
      </c>
      <c r="BL314" s="76"/>
    </row>
    <row r="315" spans="1:64" ht="14" customHeight="1" x14ac:dyDescent="0.15">
      <c r="A315" s="3">
        <v>1</v>
      </c>
      <c r="B315" s="3">
        <v>5</v>
      </c>
      <c r="C315" s="3" t="s">
        <v>298</v>
      </c>
      <c r="D315" s="3">
        <v>6</v>
      </c>
      <c r="E315" s="3" t="s">
        <v>43</v>
      </c>
      <c r="F315" s="3" t="s">
        <v>327</v>
      </c>
      <c r="G315" s="3" t="s">
        <v>18</v>
      </c>
      <c r="H315" s="3">
        <v>1984</v>
      </c>
      <c r="I315" s="11">
        <v>0.61199999999999999</v>
      </c>
      <c r="J315" s="11">
        <v>0.58299999999999996</v>
      </c>
      <c r="K315" s="14"/>
      <c r="L315" s="13">
        <v>1</v>
      </c>
      <c r="M315" s="14"/>
      <c r="N315" s="17"/>
      <c r="O315" s="16">
        <v>1</v>
      </c>
      <c r="P315" s="17"/>
      <c r="Q315" s="20"/>
      <c r="R315" s="19">
        <v>1</v>
      </c>
      <c r="S315" s="20"/>
      <c r="T315" s="3">
        <f t="shared" si="69"/>
        <v>0</v>
      </c>
      <c r="U315" s="3">
        <f t="shared" si="70"/>
        <v>3</v>
      </c>
      <c r="V315" s="3">
        <f t="shared" si="71"/>
        <v>0</v>
      </c>
      <c r="W315" s="13"/>
      <c r="X315" s="13">
        <v>1</v>
      </c>
      <c r="Y315" s="13"/>
      <c r="Z315" s="16"/>
      <c r="AA315" s="16"/>
      <c r="AB315" s="16">
        <v>1</v>
      </c>
      <c r="AC315" s="19"/>
      <c r="AD315" s="19">
        <v>1</v>
      </c>
      <c r="AE315" s="19"/>
      <c r="AF315" s="13"/>
      <c r="AG315" s="13">
        <v>1</v>
      </c>
      <c r="AH315" s="13"/>
      <c r="AI315" s="31"/>
      <c r="AJ315" s="31">
        <v>1</v>
      </c>
      <c r="AK315" s="31"/>
      <c r="AL315" s="19"/>
      <c r="AM315" s="19">
        <v>1</v>
      </c>
      <c r="AN315" s="19"/>
      <c r="AO315" s="32"/>
      <c r="AP315" s="32">
        <v>1</v>
      </c>
      <c r="AQ315" s="32"/>
      <c r="AR315" s="33"/>
      <c r="AS315" s="33">
        <v>1</v>
      </c>
      <c r="AT315" s="33"/>
      <c r="AU315" s="19"/>
      <c r="AV315" s="19">
        <v>1</v>
      </c>
      <c r="AW315" s="19"/>
      <c r="AX315" s="34">
        <f t="shared" si="58"/>
        <v>0</v>
      </c>
      <c r="AY315" s="34">
        <f t="shared" si="59"/>
        <v>8</v>
      </c>
      <c r="AZ315" s="34">
        <f t="shared" si="60"/>
        <v>1</v>
      </c>
      <c r="BA315" s="36">
        <f t="shared" si="61"/>
        <v>0</v>
      </c>
      <c r="BB315" s="77">
        <f>VLOOKUP(C315&amp;TEXT(D315,"00"),'House ridership'!$A$3:$M$438,13,0)</f>
        <v>0</v>
      </c>
      <c r="BC315" s="77">
        <f>VLOOKUP($C315&amp;TEXT($D315,"00"),'House ridership'!$A$3:$M$438,3,0)</f>
        <v>0</v>
      </c>
      <c r="BD315" s="57">
        <v>2107</v>
      </c>
      <c r="BE315" s="57" t="s">
        <v>967</v>
      </c>
      <c r="BF315" s="57" t="s">
        <v>1384</v>
      </c>
      <c r="BG315" s="3"/>
      <c r="BH315" s="3"/>
      <c r="BI315" s="34"/>
      <c r="BJ315" s="3"/>
      <c r="BK315" s="76">
        <v>1</v>
      </c>
      <c r="BL315" s="76"/>
    </row>
    <row r="316" spans="1:64" ht="14" customHeight="1" x14ac:dyDescent="0.15">
      <c r="A316" s="3">
        <v>1</v>
      </c>
      <c r="B316" s="3">
        <v>6</v>
      </c>
      <c r="C316" s="3" t="s">
        <v>389</v>
      </c>
      <c r="D316" s="3">
        <v>2</v>
      </c>
      <c r="E316" s="3" t="s">
        <v>43</v>
      </c>
      <c r="F316" s="3" t="s">
        <v>392</v>
      </c>
      <c r="G316" s="3" t="s">
        <v>393</v>
      </c>
      <c r="H316" s="3">
        <v>2008</v>
      </c>
      <c r="I316" s="11">
        <v>0.69199999999999995</v>
      </c>
      <c r="J316" s="11">
        <v>1</v>
      </c>
      <c r="K316" s="14"/>
      <c r="L316" s="13">
        <v>1</v>
      </c>
      <c r="M316" s="14"/>
      <c r="N316" s="17"/>
      <c r="O316" s="16">
        <v>1</v>
      </c>
      <c r="P316" s="17"/>
      <c r="Q316" s="20"/>
      <c r="R316" s="19">
        <v>1</v>
      </c>
      <c r="S316" s="20"/>
      <c r="T316" s="3">
        <f t="shared" si="69"/>
        <v>0</v>
      </c>
      <c r="U316" s="3">
        <f t="shared" si="70"/>
        <v>3</v>
      </c>
      <c r="V316" s="3">
        <f t="shared" si="71"/>
        <v>0</v>
      </c>
      <c r="W316" s="13"/>
      <c r="X316" s="13">
        <v>1</v>
      </c>
      <c r="Y316" s="13"/>
      <c r="Z316" s="16"/>
      <c r="AA316" s="16"/>
      <c r="AB316" s="16">
        <v>1</v>
      </c>
      <c r="AC316" s="19"/>
      <c r="AD316" s="19">
        <v>1</v>
      </c>
      <c r="AE316" s="19"/>
      <c r="AF316" s="13"/>
      <c r="AG316" s="13">
        <v>1</v>
      </c>
      <c r="AH316" s="13"/>
      <c r="AI316" s="31"/>
      <c r="AJ316" s="31">
        <v>1</v>
      </c>
      <c r="AK316" s="31"/>
      <c r="AL316" s="19"/>
      <c r="AM316" s="19">
        <v>1</v>
      </c>
      <c r="AN316" s="19"/>
      <c r="AO316" s="32"/>
      <c r="AP316" s="32">
        <v>1</v>
      </c>
      <c r="AQ316" s="32"/>
      <c r="AR316" s="33"/>
      <c r="AS316" s="33">
        <v>1</v>
      </c>
      <c r="AT316" s="33"/>
      <c r="AU316" s="19"/>
      <c r="AV316" s="19">
        <v>1</v>
      </c>
      <c r="AW316" s="19"/>
      <c r="AX316" s="34">
        <f t="shared" si="58"/>
        <v>0</v>
      </c>
      <c r="AY316" s="34">
        <f t="shared" si="59"/>
        <v>8</v>
      </c>
      <c r="AZ316" s="34">
        <f t="shared" si="60"/>
        <v>1</v>
      </c>
      <c r="BA316" s="36">
        <f t="shared" si="61"/>
        <v>0</v>
      </c>
      <c r="BB316" s="77">
        <f>VLOOKUP(C316&amp;TEXT(D316,"00"),'House ridership'!$A$3:$M$438,13,0)</f>
        <v>0</v>
      </c>
      <c r="BC316" s="77">
        <f>VLOOKUP($C316&amp;TEXT($D316,"00"),'House ridership'!$A$3:$M$438,3,0)</f>
        <v>0</v>
      </c>
      <c r="BD316" s="57">
        <v>2434</v>
      </c>
      <c r="BE316" s="57" t="s">
        <v>967</v>
      </c>
      <c r="BF316" s="57" t="s">
        <v>1186</v>
      </c>
      <c r="BG316" s="3"/>
      <c r="BH316" s="3"/>
      <c r="BI316" s="34"/>
      <c r="BJ316" s="3"/>
      <c r="BK316" s="76">
        <v>1</v>
      </c>
      <c r="BL316" s="76"/>
    </row>
    <row r="317" spans="1:64" ht="14" customHeight="1" x14ac:dyDescent="0.15">
      <c r="A317" s="3">
        <v>1</v>
      </c>
      <c r="B317" s="3">
        <v>6</v>
      </c>
      <c r="C317" s="3" t="s">
        <v>443</v>
      </c>
      <c r="D317" s="3">
        <v>8</v>
      </c>
      <c r="E317" s="3" t="s">
        <v>43</v>
      </c>
      <c r="F317" s="3" t="s">
        <v>448</v>
      </c>
      <c r="G317" s="3" t="s">
        <v>10</v>
      </c>
      <c r="H317" s="3">
        <v>1990</v>
      </c>
      <c r="I317" s="11">
        <v>0.67300000000000004</v>
      </c>
      <c r="J317" s="11">
        <v>0.68799999999999994</v>
      </c>
      <c r="K317" s="13"/>
      <c r="L317" s="14"/>
      <c r="M317" s="14">
        <v>1</v>
      </c>
      <c r="N317" s="16"/>
      <c r="O317" s="17"/>
      <c r="P317" s="17">
        <v>1</v>
      </c>
      <c r="Q317" s="19"/>
      <c r="R317" s="20"/>
      <c r="S317" s="20">
        <v>1</v>
      </c>
      <c r="T317" s="28">
        <f t="shared" si="69"/>
        <v>0</v>
      </c>
      <c r="U317" s="3">
        <f t="shared" si="70"/>
        <v>0</v>
      </c>
      <c r="V317" s="3">
        <f t="shared" si="71"/>
        <v>3</v>
      </c>
      <c r="W317" s="13"/>
      <c r="X317" s="13"/>
      <c r="Y317" s="13">
        <v>1</v>
      </c>
      <c r="Z317" s="16"/>
      <c r="AA317" s="16"/>
      <c r="AB317" s="16">
        <v>1</v>
      </c>
      <c r="AC317" s="19"/>
      <c r="AD317" s="19"/>
      <c r="AE317" s="19"/>
      <c r="AF317" s="13"/>
      <c r="AG317" s="13"/>
      <c r="AH317" s="13"/>
      <c r="AI317" s="31"/>
      <c r="AJ317" s="31"/>
      <c r="AK317" s="31"/>
      <c r="AL317" s="19"/>
      <c r="AM317" s="19"/>
      <c r="AN317" s="19"/>
      <c r="AO317" s="32"/>
      <c r="AP317" s="32"/>
      <c r="AQ317" s="32"/>
      <c r="AR317" s="33"/>
      <c r="AS317" s="33"/>
      <c r="AT317" s="33"/>
      <c r="AU317" s="19"/>
      <c r="AV317" s="19"/>
      <c r="AW317" s="19"/>
      <c r="AX317" s="34">
        <f t="shared" si="58"/>
        <v>0</v>
      </c>
      <c r="AY317" s="34">
        <f t="shared" si="59"/>
        <v>0</v>
      </c>
      <c r="AZ317" s="34">
        <f t="shared" si="60"/>
        <v>2</v>
      </c>
      <c r="BA317" s="36">
        <f t="shared" si="61"/>
        <v>0</v>
      </c>
      <c r="BB317" s="77">
        <f>VLOOKUP(C317&amp;TEXT(D317,"00"),'House ridership'!$A$3:$M$438,13,0)</f>
        <v>0</v>
      </c>
      <c r="BC317" s="77">
        <f>VLOOKUP($C317&amp;TEXT($D317,"00"),'House ridership'!$A$3:$M$438,3,0)</f>
        <v>1</v>
      </c>
      <c r="BD317" s="57">
        <v>1004</v>
      </c>
      <c r="BE317" s="57" t="s">
        <v>953</v>
      </c>
      <c r="BF317" s="57" t="s">
        <v>1323</v>
      </c>
      <c r="BG317" s="3"/>
      <c r="BH317" s="3"/>
      <c r="BI317" s="34"/>
      <c r="BJ317" s="3"/>
      <c r="BK317" s="76">
        <v>1</v>
      </c>
      <c r="BL317" s="76"/>
    </row>
    <row r="318" spans="1:64" ht="14" customHeight="1" x14ac:dyDescent="0.15">
      <c r="A318" s="3">
        <v>1</v>
      </c>
      <c r="B318" s="3">
        <v>7</v>
      </c>
      <c r="C318" s="3" t="s">
        <v>473</v>
      </c>
      <c r="D318" s="3">
        <v>5</v>
      </c>
      <c r="E318" s="3" t="s">
        <v>43</v>
      </c>
      <c r="F318" s="3" t="s">
        <v>474</v>
      </c>
      <c r="G318" s="3" t="s">
        <v>222</v>
      </c>
      <c r="H318" s="3">
        <v>2006</v>
      </c>
      <c r="I318" s="11">
        <v>0.59799999999999998</v>
      </c>
      <c r="J318" s="11">
        <v>0.623</v>
      </c>
      <c r="K318" s="14"/>
      <c r="L318" s="13">
        <v>1</v>
      </c>
      <c r="M318" s="14"/>
      <c r="N318" s="17"/>
      <c r="O318" s="16">
        <v>1</v>
      </c>
      <c r="P318" s="17"/>
      <c r="Q318" s="20"/>
      <c r="R318" s="19">
        <v>1</v>
      </c>
      <c r="S318" s="20"/>
      <c r="T318" s="3">
        <f t="shared" si="69"/>
        <v>0</v>
      </c>
      <c r="U318" s="3">
        <f t="shared" si="70"/>
        <v>3</v>
      </c>
      <c r="V318" s="3">
        <f t="shared" si="71"/>
        <v>0</v>
      </c>
      <c r="W318" s="13"/>
      <c r="X318" s="13">
        <v>1</v>
      </c>
      <c r="Y318" s="13"/>
      <c r="Z318" s="16"/>
      <c r="AA318" s="16"/>
      <c r="AB318" s="16">
        <v>1</v>
      </c>
      <c r="AC318" s="19"/>
      <c r="AD318" s="19">
        <v>1</v>
      </c>
      <c r="AE318" s="19"/>
      <c r="AF318" s="13"/>
      <c r="AG318" s="13">
        <v>1</v>
      </c>
      <c r="AH318" s="13"/>
      <c r="AI318" s="31"/>
      <c r="AJ318" s="31"/>
      <c r="AK318" s="31">
        <v>1</v>
      </c>
      <c r="AL318" s="19"/>
      <c r="AM318" s="19"/>
      <c r="AN318" s="19">
        <v>1</v>
      </c>
      <c r="AO318" s="32"/>
      <c r="AP318" s="32"/>
      <c r="AQ318" s="32">
        <v>1</v>
      </c>
      <c r="AR318" s="33"/>
      <c r="AS318" s="33"/>
      <c r="AT318" s="33">
        <v>1</v>
      </c>
      <c r="AU318" s="19"/>
      <c r="AV318" s="19"/>
      <c r="AW318" s="19">
        <v>1</v>
      </c>
      <c r="AX318" s="34">
        <f t="shared" si="58"/>
        <v>0</v>
      </c>
      <c r="AY318" s="34">
        <f t="shared" si="59"/>
        <v>3</v>
      </c>
      <c r="AZ318" s="34">
        <f t="shared" si="60"/>
        <v>6</v>
      </c>
      <c r="BA318" s="36">
        <f t="shared" si="61"/>
        <v>0</v>
      </c>
      <c r="BB318" s="77">
        <f>VLOOKUP(C318&amp;TEXT(D318,"00"),'House ridership'!$A$3:$M$438,13,0)</f>
        <v>0</v>
      </c>
      <c r="BC318" s="77">
        <f>VLOOKUP($C318&amp;TEXT($D318,"00"),'House ridership'!$A$3:$M$438,3,0)</f>
        <v>0</v>
      </c>
      <c r="BD318" s="57">
        <v>2402</v>
      </c>
      <c r="BE318" s="57" t="s">
        <v>967</v>
      </c>
      <c r="BF318" s="57" t="s">
        <v>1097</v>
      </c>
      <c r="BG318" s="3"/>
      <c r="BH318" s="3"/>
      <c r="BI318" s="34"/>
      <c r="BJ318" s="3"/>
      <c r="BK318" s="76">
        <v>1</v>
      </c>
      <c r="BL318" s="76"/>
    </row>
    <row r="319" spans="1:64" ht="14" customHeight="1" x14ac:dyDescent="0.15">
      <c r="A319" s="3">
        <v>1</v>
      </c>
      <c r="B319" s="3">
        <v>2</v>
      </c>
      <c r="C319" s="3" t="s">
        <v>153</v>
      </c>
      <c r="D319" s="3">
        <v>7</v>
      </c>
      <c r="E319" s="3" t="s">
        <v>43</v>
      </c>
      <c r="F319" s="3" t="s">
        <v>682</v>
      </c>
      <c r="G319" s="3" t="s">
        <v>402</v>
      </c>
      <c r="H319" s="3">
        <v>2014</v>
      </c>
      <c r="I319" s="11">
        <v>0.60799999999999998</v>
      </c>
      <c r="J319" s="11">
        <v>0.57499999999999996</v>
      </c>
      <c r="K319" s="28"/>
      <c r="L319" s="29"/>
      <c r="M319" s="29"/>
      <c r="N319" s="29"/>
      <c r="O319" s="28"/>
      <c r="P319" s="29"/>
      <c r="Q319" s="29"/>
      <c r="R319" s="28"/>
      <c r="S319" s="29"/>
      <c r="T319" s="28"/>
      <c r="U319" s="3"/>
      <c r="V319" s="3"/>
      <c r="W319" s="13"/>
      <c r="X319" s="13">
        <v>1</v>
      </c>
      <c r="Y319" s="13"/>
      <c r="Z319" s="16"/>
      <c r="AA319" s="16">
        <v>1</v>
      </c>
      <c r="AB319" s="16"/>
      <c r="AC319" s="19"/>
      <c r="AD319" s="19">
        <v>1</v>
      </c>
      <c r="AE319" s="19"/>
      <c r="AF319" s="13"/>
      <c r="AG319" s="13">
        <v>1</v>
      </c>
      <c r="AH319" s="13"/>
      <c r="AI319" s="31"/>
      <c r="AJ319" s="31">
        <v>1</v>
      </c>
      <c r="AK319" s="31"/>
      <c r="AL319" s="19"/>
      <c r="AM319" s="19">
        <v>1</v>
      </c>
      <c r="AN319" s="19"/>
      <c r="AO319" s="32"/>
      <c r="AP319" s="32">
        <v>1</v>
      </c>
      <c r="AQ319" s="32"/>
      <c r="AR319" s="33"/>
      <c r="AS319" s="33">
        <v>1</v>
      </c>
      <c r="AT319" s="33"/>
      <c r="AU319" s="19"/>
      <c r="AV319" s="19">
        <v>1</v>
      </c>
      <c r="AW319" s="19"/>
      <c r="AX319" s="34">
        <f t="shared" si="58"/>
        <v>0</v>
      </c>
      <c r="AY319" s="34">
        <f t="shared" si="59"/>
        <v>9</v>
      </c>
      <c r="AZ319" s="34">
        <f t="shared" si="60"/>
        <v>0</v>
      </c>
      <c r="BA319" s="36">
        <f t="shared" si="61"/>
        <v>0</v>
      </c>
      <c r="BB319" s="77">
        <f>VLOOKUP(C319&amp;TEXT(D319,"00"),'House ridership'!$A$3:$M$438,13,0)</f>
        <v>392500</v>
      </c>
      <c r="BC319" s="77">
        <f>VLOOKUP($C319&amp;TEXT($D319,"00"),'House ridership'!$A$3:$M$438,3,0)</f>
        <v>3</v>
      </c>
      <c r="BD319" s="57">
        <v>1628</v>
      </c>
      <c r="BE319" s="57" t="s">
        <v>953</v>
      </c>
      <c r="BF319" s="57" t="s">
        <v>1424</v>
      </c>
      <c r="BG319" s="3"/>
      <c r="BH319" s="3"/>
      <c r="BI319" s="34"/>
      <c r="BJ319" s="3"/>
      <c r="BK319" s="76">
        <v>1</v>
      </c>
      <c r="BL319" s="76"/>
    </row>
    <row r="320" spans="1:64" ht="14" customHeight="1" x14ac:dyDescent="0.15">
      <c r="A320" s="3">
        <v>1</v>
      </c>
      <c r="B320" s="3">
        <v>2</v>
      </c>
      <c r="C320" s="3" t="s">
        <v>168</v>
      </c>
      <c r="D320" s="3">
        <v>2</v>
      </c>
      <c r="E320" s="3" t="s">
        <v>43</v>
      </c>
      <c r="F320" s="3" t="s">
        <v>686</v>
      </c>
      <c r="G320" s="3" t="s">
        <v>687</v>
      </c>
      <c r="H320" s="3">
        <v>2014</v>
      </c>
      <c r="I320" s="11">
        <v>0.47099999999999997</v>
      </c>
      <c r="J320" s="11">
        <v>0.58199999999999996</v>
      </c>
      <c r="K320" s="28"/>
      <c r="L320" s="29"/>
      <c r="M320" s="29"/>
      <c r="N320" s="29"/>
      <c r="O320" s="28"/>
      <c r="P320" s="29"/>
      <c r="Q320" s="29"/>
      <c r="R320" s="28"/>
      <c r="S320" s="29"/>
      <c r="T320" s="28"/>
      <c r="U320" s="3"/>
      <c r="V320" s="3"/>
      <c r="W320" s="13"/>
      <c r="X320" s="13">
        <v>1</v>
      </c>
      <c r="Y320" s="13"/>
      <c r="Z320" s="16"/>
      <c r="AA320" s="16">
        <v>1</v>
      </c>
      <c r="AB320" s="16"/>
      <c r="AC320" s="19"/>
      <c r="AD320" s="19">
        <v>1</v>
      </c>
      <c r="AE320" s="19"/>
      <c r="AF320" s="13"/>
      <c r="AG320" s="13">
        <v>1</v>
      </c>
      <c r="AH320" s="13"/>
      <c r="AI320" s="31"/>
      <c r="AJ320" s="31">
        <v>1</v>
      </c>
      <c r="AK320" s="31"/>
      <c r="AL320" s="19"/>
      <c r="AM320" s="19">
        <v>1</v>
      </c>
      <c r="AN320" s="19"/>
      <c r="AO320" s="32"/>
      <c r="AP320" s="32">
        <v>1</v>
      </c>
      <c r="AQ320" s="32"/>
      <c r="AR320" s="33"/>
      <c r="AS320" s="33">
        <v>1</v>
      </c>
      <c r="AT320" s="33"/>
      <c r="AU320" s="19"/>
      <c r="AV320" s="19">
        <v>1</v>
      </c>
      <c r="AW320" s="19"/>
      <c r="AX320" s="34">
        <f t="shared" si="58"/>
        <v>0</v>
      </c>
      <c r="AY320" s="34">
        <f t="shared" si="59"/>
        <v>9</v>
      </c>
      <c r="AZ320" s="34">
        <f t="shared" si="60"/>
        <v>0</v>
      </c>
      <c r="BA320" s="36">
        <f t="shared" si="61"/>
        <v>0</v>
      </c>
      <c r="BB320" s="77">
        <f>VLOOKUP(C320&amp;TEXT(D320,"00"),'House ridership'!$A$3:$M$438,13,0)</f>
        <v>28076</v>
      </c>
      <c r="BC320" s="77">
        <f>VLOOKUP($C320&amp;TEXT($D320,"00"),'House ridership'!$A$3:$M$438,3,0)</f>
        <v>3</v>
      </c>
      <c r="BD320" s="57">
        <v>1232</v>
      </c>
      <c r="BE320" s="57" t="s">
        <v>953</v>
      </c>
      <c r="BF320" s="57" t="s">
        <v>1449</v>
      </c>
      <c r="BG320" s="3"/>
      <c r="BH320" s="3"/>
      <c r="BI320" s="34"/>
      <c r="BJ320" s="3"/>
      <c r="BK320" s="76">
        <v>1</v>
      </c>
      <c r="BL320" s="76"/>
    </row>
    <row r="321" spans="1:64" ht="14" customHeight="1" x14ac:dyDescent="0.15">
      <c r="A321" s="3">
        <v>1</v>
      </c>
      <c r="B321" s="3">
        <v>3</v>
      </c>
      <c r="C321" s="3" t="s">
        <v>172</v>
      </c>
      <c r="D321" s="3">
        <v>6</v>
      </c>
      <c r="E321" s="3" t="s">
        <v>43</v>
      </c>
      <c r="F321" s="3" t="s">
        <v>181</v>
      </c>
      <c r="G321" s="3" t="s">
        <v>182</v>
      </c>
      <c r="H321" s="3">
        <v>2012</v>
      </c>
      <c r="I321" s="11">
        <v>0.625</v>
      </c>
      <c r="J321" s="11">
        <v>0.58599999999999997</v>
      </c>
      <c r="K321" s="14"/>
      <c r="L321" s="13">
        <v>1</v>
      </c>
      <c r="M321" s="14"/>
      <c r="N321" s="17"/>
      <c r="O321" s="16">
        <v>1</v>
      </c>
      <c r="P321" s="17"/>
      <c r="Q321" s="20"/>
      <c r="R321" s="19">
        <v>1</v>
      </c>
      <c r="S321" s="20"/>
      <c r="T321" s="3">
        <f t="shared" ref="T321:V324" si="72">K321+N321+Q321</f>
        <v>0</v>
      </c>
      <c r="U321" s="3">
        <f t="shared" si="72"/>
        <v>3</v>
      </c>
      <c r="V321" s="3">
        <f t="shared" si="72"/>
        <v>0</v>
      </c>
      <c r="W321" s="13"/>
      <c r="X321" s="13">
        <v>1</v>
      </c>
      <c r="Y321" s="13"/>
      <c r="Z321" s="16"/>
      <c r="AA321" s="16">
        <v>1</v>
      </c>
      <c r="AB321" s="16"/>
      <c r="AC321" s="19"/>
      <c r="AD321" s="19">
        <v>1</v>
      </c>
      <c r="AE321" s="19"/>
      <c r="AF321" s="13"/>
      <c r="AG321" s="13">
        <v>1</v>
      </c>
      <c r="AH321" s="13"/>
      <c r="AI321" s="31"/>
      <c r="AJ321" s="31">
        <v>1</v>
      </c>
      <c r="AK321" s="31"/>
      <c r="AL321" s="19"/>
      <c r="AM321" s="19">
        <v>1</v>
      </c>
      <c r="AN321" s="19"/>
      <c r="AO321" s="32"/>
      <c r="AP321" s="32">
        <v>1</v>
      </c>
      <c r="AQ321" s="32"/>
      <c r="AR321" s="33"/>
      <c r="AS321" s="33">
        <v>1</v>
      </c>
      <c r="AT321" s="33"/>
      <c r="AU321" s="19"/>
      <c r="AV321" s="19">
        <v>1</v>
      </c>
      <c r="AW321" s="19"/>
      <c r="AX321" s="34">
        <f t="shared" si="58"/>
        <v>0</v>
      </c>
      <c r="AY321" s="34">
        <f t="shared" si="59"/>
        <v>9</v>
      </c>
      <c r="AZ321" s="34">
        <f t="shared" si="60"/>
        <v>0</v>
      </c>
      <c r="BA321" s="36">
        <f t="shared" si="61"/>
        <v>0</v>
      </c>
      <c r="BB321" s="77">
        <f>VLOOKUP(C321&amp;TEXT(D321,"00"),'House ridership'!$A$3:$M$438,13,0)</f>
        <v>22348</v>
      </c>
      <c r="BC321" s="77">
        <f>VLOOKUP($C321&amp;TEXT($D321,"00"),'House ridership'!$A$3:$M$438,3,0)</f>
        <v>1</v>
      </c>
      <c r="BD321" s="57">
        <v>1524</v>
      </c>
      <c r="BE321" s="57" t="s">
        <v>953</v>
      </c>
      <c r="BF321" s="57" t="s">
        <v>1111</v>
      </c>
      <c r="BG321" s="3"/>
      <c r="BH321" s="3"/>
      <c r="BI321" s="34"/>
      <c r="BJ321" s="3"/>
      <c r="BK321" s="76">
        <v>1</v>
      </c>
      <c r="BL321" s="76"/>
    </row>
    <row r="322" spans="1:64" ht="14" customHeight="1" x14ac:dyDescent="0.15">
      <c r="A322" s="3">
        <v>1</v>
      </c>
      <c r="B322" s="3">
        <v>3</v>
      </c>
      <c r="C322" s="3" t="s">
        <v>172</v>
      </c>
      <c r="D322" s="3">
        <v>8</v>
      </c>
      <c r="E322" s="3" t="s">
        <v>43</v>
      </c>
      <c r="F322" s="3" t="s">
        <v>176</v>
      </c>
      <c r="G322" s="3" t="s">
        <v>46</v>
      </c>
      <c r="H322" s="3">
        <v>2008</v>
      </c>
      <c r="I322" s="11">
        <v>0.65900000000000003</v>
      </c>
      <c r="J322" s="11">
        <v>0.63100000000000001</v>
      </c>
      <c r="K322" s="14"/>
      <c r="L322" s="13">
        <v>1</v>
      </c>
      <c r="M322" s="14"/>
      <c r="N322" s="17"/>
      <c r="O322" s="16">
        <v>1</v>
      </c>
      <c r="P322" s="17"/>
      <c r="Q322" s="20"/>
      <c r="R322" s="19">
        <v>1</v>
      </c>
      <c r="S322" s="20"/>
      <c r="T322" s="3">
        <f t="shared" si="72"/>
        <v>0</v>
      </c>
      <c r="U322" s="3">
        <f t="shared" si="72"/>
        <v>3</v>
      </c>
      <c r="V322" s="3">
        <f t="shared" si="72"/>
        <v>0</v>
      </c>
      <c r="W322" s="13"/>
      <c r="X322" s="13">
        <v>1</v>
      </c>
      <c r="Y322" s="13"/>
      <c r="Z322" s="16"/>
      <c r="AA322" s="16">
        <v>1</v>
      </c>
      <c r="AB322" s="16"/>
      <c r="AC322" s="19"/>
      <c r="AD322" s="19">
        <v>1</v>
      </c>
      <c r="AE322" s="19"/>
      <c r="AF322" s="13"/>
      <c r="AG322" s="13">
        <v>1</v>
      </c>
      <c r="AH322" s="13"/>
      <c r="AI322" s="31"/>
      <c r="AJ322" s="31">
        <v>1</v>
      </c>
      <c r="AK322" s="31"/>
      <c r="AL322" s="19"/>
      <c r="AM322" s="19">
        <v>1</v>
      </c>
      <c r="AN322" s="19"/>
      <c r="AO322" s="32"/>
      <c r="AP322" s="32">
        <v>1</v>
      </c>
      <c r="AQ322" s="32"/>
      <c r="AR322" s="33"/>
      <c r="AS322" s="33">
        <v>1</v>
      </c>
      <c r="AT322" s="33"/>
      <c r="AU322" s="19"/>
      <c r="AV322" s="19">
        <v>1</v>
      </c>
      <c r="AW322" s="19"/>
      <c r="AX322" s="34">
        <f t="shared" si="58"/>
        <v>0</v>
      </c>
      <c r="AY322" s="34">
        <f t="shared" si="59"/>
        <v>9</v>
      </c>
      <c r="AZ322" s="34">
        <f t="shared" si="60"/>
        <v>0</v>
      </c>
      <c r="BA322" s="36">
        <f t="shared" si="61"/>
        <v>0</v>
      </c>
      <c r="BB322" s="77">
        <f>VLOOKUP(C322&amp;TEXT(D322,"00"),'House ridership'!$A$3:$M$438,13,0)</f>
        <v>0</v>
      </c>
      <c r="BC322" s="77">
        <f>VLOOKUP($C322&amp;TEXT($D322,"00"),'House ridership'!$A$3:$M$438,3,0)</f>
        <v>0</v>
      </c>
      <c r="BD322" s="57">
        <v>2150</v>
      </c>
      <c r="BE322" s="57" t="s">
        <v>967</v>
      </c>
      <c r="BF322" s="57" t="s">
        <v>1113</v>
      </c>
      <c r="BG322" s="3"/>
      <c r="BH322" s="3"/>
      <c r="BI322" s="34"/>
      <c r="BJ322" s="3"/>
      <c r="BK322" s="76">
        <v>1</v>
      </c>
      <c r="BL322" s="76"/>
    </row>
    <row r="323" spans="1:64" ht="14" customHeight="1" x14ac:dyDescent="0.15">
      <c r="A323" s="3">
        <v>1</v>
      </c>
      <c r="B323" s="3">
        <v>3</v>
      </c>
      <c r="C323" s="3" t="s">
        <v>172</v>
      </c>
      <c r="D323" s="3">
        <v>12</v>
      </c>
      <c r="E323" s="3" t="s">
        <v>43</v>
      </c>
      <c r="F323" s="3" t="s">
        <v>185</v>
      </c>
      <c r="G323" s="3" t="s">
        <v>186</v>
      </c>
      <c r="H323" s="3">
        <v>2010</v>
      </c>
      <c r="I323" s="11">
        <v>1</v>
      </c>
      <c r="J323" s="11">
        <v>0.68600000000000005</v>
      </c>
      <c r="K323" s="14"/>
      <c r="L323" s="13">
        <v>1</v>
      </c>
      <c r="M323" s="14"/>
      <c r="N323" s="17"/>
      <c r="O323" s="17"/>
      <c r="P323" s="16">
        <v>1</v>
      </c>
      <c r="Q323" s="20"/>
      <c r="R323" s="19">
        <v>1</v>
      </c>
      <c r="S323" s="20"/>
      <c r="T323" s="3">
        <f t="shared" si="72"/>
        <v>0</v>
      </c>
      <c r="U323" s="3">
        <f t="shared" si="72"/>
        <v>2</v>
      </c>
      <c r="V323" s="3">
        <f t="shared" si="72"/>
        <v>1</v>
      </c>
      <c r="W323" s="13"/>
      <c r="X323" s="13">
        <v>1</v>
      </c>
      <c r="Y323" s="13"/>
      <c r="Z323" s="16"/>
      <c r="AA323" s="16">
        <v>1</v>
      </c>
      <c r="AB323" s="16"/>
      <c r="AC323" s="19"/>
      <c r="AD323" s="19">
        <v>1</v>
      </c>
      <c r="AE323" s="19"/>
      <c r="AF323" s="13"/>
      <c r="AG323" s="13">
        <v>1</v>
      </c>
      <c r="AH323" s="13"/>
      <c r="AI323" s="31"/>
      <c r="AJ323" s="31">
        <v>1</v>
      </c>
      <c r="AK323" s="31"/>
      <c r="AL323" s="19"/>
      <c r="AM323" s="19">
        <v>1</v>
      </c>
      <c r="AN323" s="19"/>
      <c r="AO323" s="32"/>
      <c r="AP323" s="32">
        <v>1</v>
      </c>
      <c r="AQ323" s="32"/>
      <c r="AR323" s="33"/>
      <c r="AS323" s="33">
        <v>1</v>
      </c>
      <c r="AT323" s="33"/>
      <c r="AU323" s="19"/>
      <c r="AV323" s="19">
        <v>1</v>
      </c>
      <c r="AW323" s="19"/>
      <c r="AX323" s="34">
        <f t="shared" ref="AX323:AX380" si="73">W323+Z323+AC323+AF323+AI323+AL323+AO323+AR323+AU323</f>
        <v>0</v>
      </c>
      <c r="AY323" s="34">
        <f t="shared" ref="AY323:AY380" si="74">X323+AA323+AD323+AG323+AJ323+AM323+AP323+AS323+AV323</f>
        <v>9</v>
      </c>
      <c r="AZ323" s="34">
        <f t="shared" ref="AZ323:AZ380" si="75">Y323+AB323+AE323+AH323+AK323+AN323+AQ323+AT323+AW323</f>
        <v>0</v>
      </c>
      <c r="BA323" s="36">
        <f t="shared" ref="BA323:BA380" si="76">AX323/9</f>
        <v>0</v>
      </c>
      <c r="BB323" s="77">
        <f>VLOOKUP(C323&amp;TEXT(D323,"00"),'House ridership'!$A$3:$M$438,13,0)</f>
        <v>0</v>
      </c>
      <c r="BC323" s="77">
        <f>VLOOKUP($C323&amp;TEXT($D323,"00"),'House ridership'!$A$3:$M$438,3,0)</f>
        <v>0</v>
      </c>
      <c r="BD323" s="57">
        <v>2112</v>
      </c>
      <c r="BE323" s="57" t="s">
        <v>967</v>
      </c>
      <c r="BF323" s="57" t="s">
        <v>1117</v>
      </c>
      <c r="BG323" s="3"/>
      <c r="BH323" s="3"/>
      <c r="BI323" s="34"/>
      <c r="BJ323" s="3"/>
      <c r="BK323" s="76">
        <v>1</v>
      </c>
      <c r="BL323" s="76"/>
    </row>
    <row r="324" spans="1:64" ht="14" customHeight="1" x14ac:dyDescent="0.15">
      <c r="A324" s="3">
        <v>1</v>
      </c>
      <c r="B324" s="3">
        <v>3</v>
      </c>
      <c r="C324" s="3" t="s">
        <v>172</v>
      </c>
      <c r="D324" s="3">
        <v>17</v>
      </c>
      <c r="E324" s="3" t="s">
        <v>43</v>
      </c>
      <c r="F324" s="3" t="s">
        <v>175</v>
      </c>
      <c r="G324" s="3" t="s">
        <v>63</v>
      </c>
      <c r="H324" s="3">
        <v>2008</v>
      </c>
      <c r="I324" s="11">
        <v>0.63200000000000001</v>
      </c>
      <c r="J324" s="11">
        <v>0.61799999999999999</v>
      </c>
      <c r="K324" s="14"/>
      <c r="L324" s="13">
        <v>1</v>
      </c>
      <c r="M324" s="14"/>
      <c r="N324" s="17"/>
      <c r="O324" s="16">
        <v>1</v>
      </c>
      <c r="P324" s="17"/>
      <c r="Q324" s="20"/>
      <c r="R324" s="19">
        <v>1</v>
      </c>
      <c r="S324" s="20"/>
      <c r="T324" s="3">
        <f t="shared" si="72"/>
        <v>0</v>
      </c>
      <c r="U324" s="3">
        <f t="shared" si="72"/>
        <v>3</v>
      </c>
      <c r="V324" s="3">
        <f t="shared" si="72"/>
        <v>0</v>
      </c>
      <c r="W324" s="13"/>
      <c r="X324" s="13">
        <v>1</v>
      </c>
      <c r="Y324" s="13"/>
      <c r="Z324" s="16"/>
      <c r="AA324" s="16">
        <v>1</v>
      </c>
      <c r="AB324" s="16"/>
      <c r="AC324" s="19"/>
      <c r="AD324" s="19">
        <v>1</v>
      </c>
      <c r="AE324" s="19"/>
      <c r="AF324" s="13"/>
      <c r="AG324" s="13">
        <v>1</v>
      </c>
      <c r="AH324" s="13"/>
      <c r="AI324" s="31"/>
      <c r="AJ324" s="31">
        <v>1</v>
      </c>
      <c r="AK324" s="31"/>
      <c r="AL324" s="19"/>
      <c r="AM324" s="19">
        <v>1</v>
      </c>
      <c r="AN324" s="19"/>
      <c r="AO324" s="32"/>
      <c r="AP324" s="32">
        <v>1</v>
      </c>
      <c r="AQ324" s="32"/>
      <c r="AR324" s="33"/>
      <c r="AS324" s="33">
        <v>1</v>
      </c>
      <c r="AT324" s="33"/>
      <c r="AU324" s="19"/>
      <c r="AV324" s="19">
        <v>1</v>
      </c>
      <c r="AW324" s="19"/>
      <c r="AX324" s="34">
        <f t="shared" si="73"/>
        <v>0</v>
      </c>
      <c r="AY324" s="34">
        <f t="shared" si="74"/>
        <v>9</v>
      </c>
      <c r="AZ324" s="34">
        <f t="shared" si="75"/>
        <v>0</v>
      </c>
      <c r="BA324" s="36">
        <f t="shared" si="76"/>
        <v>0</v>
      </c>
      <c r="BB324" s="77">
        <f>VLOOKUP(C324&amp;TEXT(D324,"00"),'House ridership'!$A$3:$M$438,13,0)</f>
        <v>20607</v>
      </c>
      <c r="BC324" s="77">
        <f>VLOOKUP($C324&amp;TEXT($D324,"00"),'House ridership'!$A$3:$M$438,3,0)</f>
        <v>2</v>
      </c>
      <c r="BD324" s="57">
        <v>2160</v>
      </c>
      <c r="BE324" s="57" t="s">
        <v>967</v>
      </c>
      <c r="BF324" s="57" t="s">
        <v>1122</v>
      </c>
      <c r="BG324" s="3"/>
      <c r="BH324" s="3"/>
      <c r="BI324" s="34"/>
      <c r="BJ324" s="3"/>
      <c r="BK324" s="76">
        <v>1</v>
      </c>
      <c r="BL324" s="76"/>
    </row>
    <row r="325" spans="1:64" ht="14" customHeight="1" x14ac:dyDescent="0.15">
      <c r="A325" s="3">
        <v>1</v>
      </c>
      <c r="B325" s="3">
        <v>3</v>
      </c>
      <c r="C325" s="3" t="s">
        <v>213</v>
      </c>
      <c r="D325" s="3">
        <v>1</v>
      </c>
      <c r="E325" s="3" t="s">
        <v>43</v>
      </c>
      <c r="F325" s="3" t="s">
        <v>324</v>
      </c>
      <c r="G325" s="3" t="s">
        <v>620</v>
      </c>
      <c r="H325" s="3">
        <v>2014</v>
      </c>
      <c r="I325" s="11">
        <v>0.61199999999999999</v>
      </c>
      <c r="J325" s="11">
        <v>1</v>
      </c>
      <c r="K325" s="28"/>
      <c r="L325" s="29"/>
      <c r="M325" s="29"/>
      <c r="N325" s="29"/>
      <c r="O325" s="28"/>
      <c r="P325" s="29"/>
      <c r="Q325" s="29"/>
      <c r="R325" s="28"/>
      <c r="S325" s="29"/>
      <c r="T325" s="28"/>
      <c r="U325" s="3"/>
      <c r="V325" s="3"/>
      <c r="W325" s="13"/>
      <c r="X325" s="13">
        <v>1</v>
      </c>
      <c r="Y325" s="13"/>
      <c r="Z325" s="16"/>
      <c r="AA325" s="16">
        <v>1</v>
      </c>
      <c r="AB325" s="16"/>
      <c r="AC325" s="19"/>
      <c r="AD325" s="19">
        <v>1</v>
      </c>
      <c r="AE325" s="19"/>
      <c r="AF325" s="13"/>
      <c r="AG325" s="13">
        <v>1</v>
      </c>
      <c r="AH325" s="13"/>
      <c r="AI325" s="31"/>
      <c r="AJ325" s="31">
        <v>1</v>
      </c>
      <c r="AK325" s="31"/>
      <c r="AL325" s="19"/>
      <c r="AM325" s="19">
        <v>1</v>
      </c>
      <c r="AN325" s="19"/>
      <c r="AO325" s="32"/>
      <c r="AP325" s="32">
        <v>1</v>
      </c>
      <c r="AQ325" s="32"/>
      <c r="AR325" s="33"/>
      <c r="AS325" s="33">
        <v>1</v>
      </c>
      <c r="AT325" s="33"/>
      <c r="AU325" s="19"/>
      <c r="AV325" s="19">
        <v>1</v>
      </c>
      <c r="AW325" s="19"/>
      <c r="AX325" s="34">
        <f t="shared" si="73"/>
        <v>0</v>
      </c>
      <c r="AY325" s="34">
        <f t="shared" si="74"/>
        <v>9</v>
      </c>
      <c r="AZ325" s="34">
        <f t="shared" si="75"/>
        <v>0</v>
      </c>
      <c r="BA325" s="36">
        <f t="shared" si="76"/>
        <v>0</v>
      </c>
      <c r="BB325" s="77">
        <f>VLOOKUP(C325&amp;TEXT(D325,"00"),'House ridership'!$A$3:$M$438,13,0)</f>
        <v>65434</v>
      </c>
      <c r="BC325" s="77">
        <f>VLOOKUP($C325&amp;TEXT($D325,"00"),'House ridership'!$A$3:$M$438,3,0)</f>
        <v>2</v>
      </c>
      <c r="BD325" s="57">
        <v>432</v>
      </c>
      <c r="BE325" s="57" t="s">
        <v>951</v>
      </c>
      <c r="BF325" s="57" t="s">
        <v>1133</v>
      </c>
      <c r="BG325" s="3"/>
      <c r="BH325" s="3"/>
      <c r="BI325" s="34"/>
      <c r="BJ325" s="3"/>
      <c r="BK325" s="76">
        <v>1</v>
      </c>
      <c r="BL325" s="76"/>
    </row>
    <row r="326" spans="1:64" ht="14" customHeight="1" x14ac:dyDescent="0.15">
      <c r="A326" s="3">
        <v>1</v>
      </c>
      <c r="B326" s="3">
        <v>3</v>
      </c>
      <c r="C326" s="3" t="s">
        <v>213</v>
      </c>
      <c r="D326" s="3">
        <v>6</v>
      </c>
      <c r="E326" s="3" t="s">
        <v>43</v>
      </c>
      <c r="F326" s="3" t="s">
        <v>218</v>
      </c>
      <c r="G326" s="3" t="s">
        <v>63</v>
      </c>
      <c r="H326" s="3">
        <v>2004</v>
      </c>
      <c r="I326" s="11">
        <v>0.66100000000000003</v>
      </c>
      <c r="J326" s="11">
        <v>0.61699999999999999</v>
      </c>
      <c r="K326" s="14"/>
      <c r="L326" s="13">
        <v>1</v>
      </c>
      <c r="M326" s="14"/>
      <c r="N326" s="17"/>
      <c r="O326" s="16">
        <v>1</v>
      </c>
      <c r="P326" s="17"/>
      <c r="Q326" s="20"/>
      <c r="R326" s="19">
        <v>1</v>
      </c>
      <c r="S326" s="20"/>
      <c r="T326" s="3">
        <f t="shared" ref="T326:V328" si="77">K326+N326+Q326</f>
        <v>0</v>
      </c>
      <c r="U326" s="3">
        <f t="shared" si="77"/>
        <v>3</v>
      </c>
      <c r="V326" s="3">
        <f t="shared" si="77"/>
        <v>0</v>
      </c>
      <c r="W326" s="13"/>
      <c r="X326" s="13">
        <v>1</v>
      </c>
      <c r="Y326" s="13"/>
      <c r="Z326" s="16"/>
      <c r="AA326" s="16">
        <v>1</v>
      </c>
      <c r="AB326" s="16"/>
      <c r="AC326" s="19"/>
      <c r="AD326" s="19">
        <v>1</v>
      </c>
      <c r="AE326" s="19"/>
      <c r="AF326" s="13"/>
      <c r="AG326" s="13">
        <v>1</v>
      </c>
      <c r="AH326" s="13"/>
      <c r="AI326" s="31"/>
      <c r="AJ326" s="31">
        <v>1</v>
      </c>
      <c r="AK326" s="31"/>
      <c r="AL326" s="19"/>
      <c r="AM326" s="19">
        <v>1</v>
      </c>
      <c r="AN326" s="19"/>
      <c r="AO326" s="32"/>
      <c r="AP326" s="32">
        <v>1</v>
      </c>
      <c r="AQ326" s="32"/>
      <c r="AR326" s="33"/>
      <c r="AS326" s="33">
        <v>1</v>
      </c>
      <c r="AT326" s="33"/>
      <c r="AU326" s="19"/>
      <c r="AV326" s="19">
        <v>1</v>
      </c>
      <c r="AW326" s="19"/>
      <c r="AX326" s="34">
        <f t="shared" si="73"/>
        <v>0</v>
      </c>
      <c r="AY326" s="34">
        <f t="shared" si="74"/>
        <v>9</v>
      </c>
      <c r="AZ326" s="34">
        <f t="shared" si="75"/>
        <v>0</v>
      </c>
      <c r="BA326" s="36">
        <f t="shared" si="76"/>
        <v>0</v>
      </c>
      <c r="BB326" s="77">
        <f>VLOOKUP(C326&amp;TEXT(D326,"00"),'House ridership'!$A$3:$M$438,13,0)</f>
        <v>0</v>
      </c>
      <c r="BC326" s="77">
        <f>VLOOKUP($C326&amp;TEXT($D326,"00"),'House ridership'!$A$3:$M$438,3,0)</f>
        <v>0</v>
      </c>
      <c r="BD326" s="57">
        <v>1211</v>
      </c>
      <c r="BE326" s="57" t="s">
        <v>953</v>
      </c>
      <c r="BF326" s="57" t="s">
        <v>1138</v>
      </c>
      <c r="BG326" s="3"/>
      <c r="BH326" s="3"/>
      <c r="BI326" s="34"/>
      <c r="BJ326" s="3"/>
      <c r="BK326" s="76">
        <v>1</v>
      </c>
      <c r="BL326" s="76"/>
    </row>
    <row r="327" spans="1:64" ht="14" customHeight="1" x14ac:dyDescent="0.15">
      <c r="A327" s="3">
        <v>1</v>
      </c>
      <c r="B327" s="3">
        <v>3</v>
      </c>
      <c r="C327" s="3" t="s">
        <v>213</v>
      </c>
      <c r="D327" s="3">
        <v>8</v>
      </c>
      <c r="E327" s="3" t="s">
        <v>43</v>
      </c>
      <c r="F327" s="3" t="s">
        <v>112</v>
      </c>
      <c r="G327" s="3" t="s">
        <v>217</v>
      </c>
      <c r="H327" s="3">
        <v>2010</v>
      </c>
      <c r="I327" s="11">
        <v>1</v>
      </c>
      <c r="J327" s="11">
        <v>0.67600000000000005</v>
      </c>
      <c r="K327" s="14"/>
      <c r="L327" s="13">
        <v>1</v>
      </c>
      <c r="M327" s="14"/>
      <c r="N327" s="17"/>
      <c r="O327" s="16">
        <v>1</v>
      </c>
      <c r="P327" s="17"/>
      <c r="Q327" s="20"/>
      <c r="R327" s="19">
        <v>1</v>
      </c>
      <c r="S327" s="20"/>
      <c r="T327" s="3">
        <f t="shared" si="77"/>
        <v>0</v>
      </c>
      <c r="U327" s="3">
        <f t="shared" si="77"/>
        <v>3</v>
      </c>
      <c r="V327" s="3">
        <f t="shared" si="77"/>
        <v>0</v>
      </c>
      <c r="W327" s="13"/>
      <c r="X327" s="13">
        <v>1</v>
      </c>
      <c r="Y327" s="13"/>
      <c r="Z327" s="16"/>
      <c r="AA327" s="16">
        <v>1</v>
      </c>
      <c r="AB327" s="16"/>
      <c r="AC327" s="19"/>
      <c r="AD327" s="19">
        <v>1</v>
      </c>
      <c r="AE327" s="19"/>
      <c r="AF327" s="13"/>
      <c r="AG327" s="13">
        <v>1</v>
      </c>
      <c r="AH327" s="13"/>
      <c r="AI327" s="31"/>
      <c r="AJ327" s="31">
        <v>1</v>
      </c>
      <c r="AK327" s="31"/>
      <c r="AL327" s="19"/>
      <c r="AM327" s="19">
        <v>1</v>
      </c>
      <c r="AN327" s="19"/>
      <c r="AO327" s="32"/>
      <c r="AP327" s="32">
        <v>1</v>
      </c>
      <c r="AQ327" s="32"/>
      <c r="AR327" s="33"/>
      <c r="AS327" s="33">
        <v>1</v>
      </c>
      <c r="AT327" s="33"/>
      <c r="AU327" s="19"/>
      <c r="AV327" s="19">
        <v>1</v>
      </c>
      <c r="AW327" s="19"/>
      <c r="AX327" s="34">
        <f t="shared" si="73"/>
        <v>0</v>
      </c>
      <c r="AY327" s="34">
        <f t="shared" si="74"/>
        <v>9</v>
      </c>
      <c r="AZ327" s="34">
        <f t="shared" si="75"/>
        <v>0</v>
      </c>
      <c r="BA327" s="36">
        <f t="shared" si="76"/>
        <v>0</v>
      </c>
      <c r="BB327" s="77">
        <f>VLOOKUP(C327&amp;TEXT(D327,"00"),'House ridership'!$A$3:$M$438,13,0)</f>
        <v>0</v>
      </c>
      <c r="BC327" s="77">
        <f>VLOOKUP($C327&amp;TEXT($D327,"00"),'House ridership'!$A$3:$M$438,3,0)</f>
        <v>0</v>
      </c>
      <c r="BD327" s="57">
        <v>2417</v>
      </c>
      <c r="BE327" s="57" t="s">
        <v>967</v>
      </c>
      <c r="BF327" s="57" t="s">
        <v>1140</v>
      </c>
      <c r="BG327" s="3"/>
      <c r="BH327" s="3"/>
      <c r="BI327" s="34"/>
      <c r="BJ327" s="3"/>
      <c r="BK327" s="76">
        <v>1</v>
      </c>
      <c r="BL327" s="76"/>
    </row>
    <row r="328" spans="1:64" ht="14" customHeight="1" x14ac:dyDescent="0.15">
      <c r="A328" s="3">
        <v>1</v>
      </c>
      <c r="B328" s="3">
        <v>3</v>
      </c>
      <c r="C328" s="3" t="s">
        <v>213</v>
      </c>
      <c r="D328" s="3">
        <v>9</v>
      </c>
      <c r="E328" s="3" t="s">
        <v>43</v>
      </c>
      <c r="F328" s="3" t="s">
        <v>44</v>
      </c>
      <c r="G328" s="3" t="s">
        <v>222</v>
      </c>
      <c r="H328" s="3">
        <v>2012</v>
      </c>
      <c r="I328" s="11">
        <v>0.80700000000000005</v>
      </c>
      <c r="J328" s="11">
        <v>1</v>
      </c>
      <c r="K328" s="14"/>
      <c r="L328" s="13">
        <v>1</v>
      </c>
      <c r="M328" s="14"/>
      <c r="N328" s="17"/>
      <c r="O328" s="16">
        <v>1</v>
      </c>
      <c r="P328" s="17"/>
      <c r="Q328" s="20"/>
      <c r="R328" s="19">
        <v>1</v>
      </c>
      <c r="S328" s="20"/>
      <c r="T328" s="3">
        <f t="shared" si="77"/>
        <v>0</v>
      </c>
      <c r="U328" s="3">
        <f t="shared" si="77"/>
        <v>3</v>
      </c>
      <c r="V328" s="3">
        <f t="shared" si="77"/>
        <v>0</v>
      </c>
      <c r="W328" s="13"/>
      <c r="X328" s="13">
        <v>1</v>
      </c>
      <c r="Y328" s="13"/>
      <c r="Z328" s="16"/>
      <c r="AA328" s="16">
        <v>1</v>
      </c>
      <c r="AB328" s="16"/>
      <c r="AC328" s="19"/>
      <c r="AD328" s="19">
        <v>1</v>
      </c>
      <c r="AE328" s="19"/>
      <c r="AF328" s="13"/>
      <c r="AG328" s="13">
        <v>1</v>
      </c>
      <c r="AH328" s="13"/>
      <c r="AI328" s="31"/>
      <c r="AJ328" s="31">
        <v>1</v>
      </c>
      <c r="AK328" s="31"/>
      <c r="AL328" s="19"/>
      <c r="AM328" s="19">
        <v>1</v>
      </c>
      <c r="AN328" s="19"/>
      <c r="AO328" s="32"/>
      <c r="AP328" s="32">
        <v>1</v>
      </c>
      <c r="AQ328" s="32"/>
      <c r="AR328" s="33"/>
      <c r="AS328" s="33">
        <v>1</v>
      </c>
      <c r="AT328" s="33"/>
      <c r="AU328" s="19"/>
      <c r="AV328" s="19">
        <v>1</v>
      </c>
      <c r="AW328" s="19"/>
      <c r="AX328" s="34">
        <f t="shared" si="73"/>
        <v>0</v>
      </c>
      <c r="AY328" s="34">
        <f t="shared" si="74"/>
        <v>9</v>
      </c>
      <c r="AZ328" s="34">
        <f t="shared" si="75"/>
        <v>0</v>
      </c>
      <c r="BA328" s="36">
        <f t="shared" si="76"/>
        <v>0</v>
      </c>
      <c r="BB328" s="77">
        <f>VLOOKUP(C328&amp;TEXT(D328,"00"),'House ridership'!$A$3:$M$438,13,0)</f>
        <v>7544</v>
      </c>
      <c r="BC328" s="77">
        <f>VLOOKUP($C328&amp;TEXT($D328,"00"),'House ridership'!$A$3:$M$438,3,0)</f>
        <v>2</v>
      </c>
      <c r="BD328" s="57">
        <v>1504</v>
      </c>
      <c r="BE328" s="57" t="s">
        <v>953</v>
      </c>
      <c r="BF328" s="57" t="s">
        <v>1141</v>
      </c>
      <c r="BG328" s="3"/>
      <c r="BH328" s="3"/>
      <c r="BI328" s="34"/>
      <c r="BJ328" s="3"/>
      <c r="BK328" s="76">
        <v>1</v>
      </c>
      <c r="BL328" s="76"/>
    </row>
    <row r="329" spans="1:64" ht="14" customHeight="1" x14ac:dyDescent="0.15">
      <c r="A329" s="3">
        <v>1</v>
      </c>
      <c r="B329" s="3">
        <v>3</v>
      </c>
      <c r="C329" s="3" t="s">
        <v>213</v>
      </c>
      <c r="D329" s="3">
        <v>10</v>
      </c>
      <c r="E329" s="3" t="s">
        <v>43</v>
      </c>
      <c r="F329" s="3" t="s">
        <v>622</v>
      </c>
      <c r="G329" s="3" t="s">
        <v>623</v>
      </c>
      <c r="H329" s="3">
        <v>2014</v>
      </c>
      <c r="I329" s="11">
        <v>0.66500000000000004</v>
      </c>
      <c r="J329" s="11">
        <v>1</v>
      </c>
      <c r="K329" s="28"/>
      <c r="L329" s="29"/>
      <c r="M329" s="29"/>
      <c r="N329" s="29"/>
      <c r="O329" s="28"/>
      <c r="P329" s="29"/>
      <c r="Q329" s="29"/>
      <c r="R329" s="28"/>
      <c r="S329" s="29"/>
      <c r="T329" s="3"/>
      <c r="U329" s="3"/>
      <c r="V329" s="3"/>
      <c r="W329" s="13"/>
      <c r="X329" s="13">
        <v>1</v>
      </c>
      <c r="Y329" s="13"/>
      <c r="Z329" s="16"/>
      <c r="AA329" s="16">
        <v>1</v>
      </c>
      <c r="AB329" s="16"/>
      <c r="AC329" s="19"/>
      <c r="AD329" s="19">
        <v>1</v>
      </c>
      <c r="AE329" s="19"/>
      <c r="AF329" s="13"/>
      <c r="AG329" s="13">
        <v>1</v>
      </c>
      <c r="AH329" s="13"/>
      <c r="AI329" s="31"/>
      <c r="AJ329" s="31">
        <v>1</v>
      </c>
      <c r="AK329" s="31"/>
      <c r="AL329" s="19"/>
      <c r="AM329" s="19">
        <v>1</v>
      </c>
      <c r="AN329" s="19"/>
      <c r="AO329" s="32"/>
      <c r="AP329" s="32">
        <v>1</v>
      </c>
      <c r="AQ329" s="32"/>
      <c r="AR329" s="33"/>
      <c r="AS329" s="33">
        <v>1</v>
      </c>
      <c r="AT329" s="33"/>
      <c r="AU329" s="19"/>
      <c r="AV329" s="19">
        <v>1</v>
      </c>
      <c r="AW329" s="19"/>
      <c r="AX329" s="34">
        <f t="shared" si="73"/>
        <v>0</v>
      </c>
      <c r="AY329" s="34">
        <f t="shared" si="74"/>
        <v>9</v>
      </c>
      <c r="AZ329" s="34">
        <f t="shared" si="75"/>
        <v>0</v>
      </c>
      <c r="BA329" s="36">
        <f t="shared" si="76"/>
        <v>0</v>
      </c>
      <c r="BB329" s="77">
        <f>VLOOKUP(C329&amp;TEXT(D329,"00"),'House ridership'!$A$3:$M$438,13,0)</f>
        <v>0</v>
      </c>
      <c r="BC329" s="77">
        <f>VLOOKUP($C329&amp;TEXT($D329,"00"),'House ridership'!$A$3:$M$438,3,0)</f>
        <v>0</v>
      </c>
      <c r="BD329" s="57">
        <v>324</v>
      </c>
      <c r="BE329" s="57" t="s">
        <v>951</v>
      </c>
      <c r="BF329" s="57" t="s">
        <v>1142</v>
      </c>
      <c r="BG329" s="3"/>
      <c r="BH329" s="3"/>
      <c r="BI329" s="34"/>
      <c r="BJ329" s="3"/>
      <c r="BK329" s="76">
        <v>1</v>
      </c>
      <c r="BL329" s="76"/>
    </row>
    <row r="330" spans="1:64" ht="14" customHeight="1" x14ac:dyDescent="0.15">
      <c r="A330" s="3">
        <v>1</v>
      </c>
      <c r="B330" s="3">
        <v>3</v>
      </c>
      <c r="C330" s="3" t="s">
        <v>213</v>
      </c>
      <c r="D330" s="3">
        <v>11</v>
      </c>
      <c r="E330" s="3" t="s">
        <v>43</v>
      </c>
      <c r="F330" s="3" t="s">
        <v>624</v>
      </c>
      <c r="G330" s="3" t="s">
        <v>625</v>
      </c>
      <c r="H330" s="3">
        <v>2014</v>
      </c>
      <c r="I330" s="11">
        <v>1</v>
      </c>
      <c r="J330" s="11">
        <v>0.67400000000000004</v>
      </c>
      <c r="K330" s="28"/>
      <c r="L330" s="29"/>
      <c r="M330" s="29"/>
      <c r="N330" s="29"/>
      <c r="O330" s="28"/>
      <c r="P330" s="29"/>
      <c r="Q330" s="29"/>
      <c r="R330" s="28"/>
      <c r="S330" s="29"/>
      <c r="T330" s="3"/>
      <c r="U330" s="3"/>
      <c r="V330" s="3"/>
      <c r="W330" s="13"/>
      <c r="X330" s="13">
        <v>1</v>
      </c>
      <c r="Y330" s="13"/>
      <c r="Z330" s="16"/>
      <c r="AA330" s="16">
        <v>1</v>
      </c>
      <c r="AB330" s="16"/>
      <c r="AC330" s="19"/>
      <c r="AD330" s="19">
        <v>1</v>
      </c>
      <c r="AE330" s="19"/>
      <c r="AF330" s="13"/>
      <c r="AG330" s="13">
        <v>1</v>
      </c>
      <c r="AH330" s="13"/>
      <c r="AI330" s="31"/>
      <c r="AJ330" s="31">
        <v>1</v>
      </c>
      <c r="AK330" s="31"/>
      <c r="AL330" s="19"/>
      <c r="AM330" s="19">
        <v>1</v>
      </c>
      <c r="AN330" s="19"/>
      <c r="AO330" s="32"/>
      <c r="AP330" s="32">
        <v>1</v>
      </c>
      <c r="AQ330" s="32"/>
      <c r="AR330" s="33"/>
      <c r="AS330" s="33">
        <v>1</v>
      </c>
      <c r="AT330" s="33"/>
      <c r="AU330" s="19"/>
      <c r="AV330" s="19">
        <v>1</v>
      </c>
      <c r="AW330" s="19"/>
      <c r="AX330" s="34">
        <f t="shared" si="73"/>
        <v>0</v>
      </c>
      <c r="AY330" s="34">
        <f t="shared" si="74"/>
        <v>9</v>
      </c>
      <c r="AZ330" s="34">
        <f t="shared" si="75"/>
        <v>0</v>
      </c>
      <c r="BA330" s="36">
        <f t="shared" si="76"/>
        <v>0</v>
      </c>
      <c r="BB330" s="77">
        <f>VLOOKUP(C330&amp;TEXT(D330,"00"),'House ridership'!$A$3:$M$438,13,0)</f>
        <v>0</v>
      </c>
      <c r="BC330" s="77">
        <f>VLOOKUP($C330&amp;TEXT($D330,"00"),'House ridership'!$A$3:$M$438,3,0)</f>
        <v>0</v>
      </c>
      <c r="BD330" s="57">
        <v>329</v>
      </c>
      <c r="BE330" s="57" t="s">
        <v>951</v>
      </c>
      <c r="BF330" s="57" t="s">
        <v>1143</v>
      </c>
      <c r="BG330" s="3"/>
      <c r="BH330" s="3"/>
      <c r="BI330" s="34"/>
      <c r="BJ330" s="3"/>
      <c r="BK330" s="76">
        <v>1</v>
      </c>
      <c r="BL330" s="76"/>
    </row>
    <row r="331" spans="1:64" ht="14" customHeight="1" x14ac:dyDescent="0.15">
      <c r="A331" s="3">
        <v>1</v>
      </c>
      <c r="B331" s="3">
        <v>3</v>
      </c>
      <c r="C331" s="3" t="s">
        <v>213</v>
      </c>
      <c r="D331" s="3">
        <v>12</v>
      </c>
      <c r="E331" s="3" t="s">
        <v>43</v>
      </c>
      <c r="F331" s="3" t="s">
        <v>626</v>
      </c>
      <c r="G331" s="3" t="s">
        <v>290</v>
      </c>
      <c r="H331" s="3">
        <v>2014</v>
      </c>
      <c r="I331" s="11">
        <v>0.54800000000000004</v>
      </c>
      <c r="J331" s="11">
        <v>0.61599999999999999</v>
      </c>
      <c r="K331" s="28"/>
      <c r="L331" s="29"/>
      <c r="M331" s="29"/>
      <c r="N331" s="29"/>
      <c r="O331" s="28"/>
      <c r="P331" s="29"/>
      <c r="Q331" s="29"/>
      <c r="R331" s="28"/>
      <c r="S331" s="29"/>
      <c r="T331" s="3"/>
      <c r="U331" s="3"/>
      <c r="V331" s="3"/>
      <c r="W331" s="13"/>
      <c r="X331" s="13">
        <v>1</v>
      </c>
      <c r="Y331" s="13"/>
      <c r="Z331" s="16"/>
      <c r="AA331" s="16">
        <v>1</v>
      </c>
      <c r="AB331" s="16"/>
      <c r="AC331" s="19"/>
      <c r="AD331" s="19">
        <v>1</v>
      </c>
      <c r="AE331" s="19"/>
      <c r="AF331" s="13"/>
      <c r="AG331" s="13">
        <v>1</v>
      </c>
      <c r="AH331" s="13"/>
      <c r="AI331" s="31"/>
      <c r="AJ331" s="31">
        <v>1</v>
      </c>
      <c r="AK331" s="31"/>
      <c r="AL331" s="19"/>
      <c r="AM331" s="19">
        <v>1</v>
      </c>
      <c r="AN331" s="19"/>
      <c r="AO331" s="32"/>
      <c r="AP331" s="32">
        <v>1</v>
      </c>
      <c r="AQ331" s="32"/>
      <c r="AR331" s="33"/>
      <c r="AS331" s="33">
        <v>1</v>
      </c>
      <c r="AT331" s="33"/>
      <c r="AU331" s="19"/>
      <c r="AV331" s="19">
        <v>1</v>
      </c>
      <c r="AW331" s="19"/>
      <c r="AX331" s="34">
        <f t="shared" si="73"/>
        <v>0</v>
      </c>
      <c r="AY331" s="34">
        <f t="shared" si="74"/>
        <v>9</v>
      </c>
      <c r="AZ331" s="34">
        <f t="shared" si="75"/>
        <v>0</v>
      </c>
      <c r="BA331" s="36">
        <f t="shared" si="76"/>
        <v>0</v>
      </c>
      <c r="BB331" s="77">
        <f>VLOOKUP(C331&amp;TEXT(D331,"00"),'House ridership'!$A$3:$M$438,13,0)</f>
        <v>0</v>
      </c>
      <c r="BC331" s="77">
        <f>VLOOKUP($C331&amp;TEXT($D331,"00"),'House ridership'!$A$3:$M$438,3,0)</f>
        <v>0</v>
      </c>
      <c r="BD331" s="57">
        <v>426</v>
      </c>
      <c r="BE331" s="57" t="s">
        <v>951</v>
      </c>
      <c r="BF331" s="57" t="s">
        <v>1144</v>
      </c>
      <c r="BG331" s="3"/>
      <c r="BH331" s="3"/>
      <c r="BI331" s="34"/>
      <c r="BJ331" s="3"/>
      <c r="BK331" s="76">
        <v>1</v>
      </c>
      <c r="BL331" s="76"/>
    </row>
    <row r="332" spans="1:64" ht="14" customHeight="1" x14ac:dyDescent="0.15">
      <c r="A332" s="3">
        <v>1</v>
      </c>
      <c r="B332" s="3">
        <v>3</v>
      </c>
      <c r="C332" s="3" t="s">
        <v>213</v>
      </c>
      <c r="D332" s="3">
        <v>14</v>
      </c>
      <c r="E332" s="3" t="s">
        <v>43</v>
      </c>
      <c r="F332" s="3" t="s">
        <v>220</v>
      </c>
      <c r="G332" s="3" t="s">
        <v>63</v>
      </c>
      <c r="H332" s="3">
        <v>2010</v>
      </c>
      <c r="I332" s="11">
        <v>1</v>
      </c>
      <c r="J332" s="11">
        <v>1</v>
      </c>
      <c r="K332" s="14"/>
      <c r="L332" s="13">
        <v>1</v>
      </c>
      <c r="M332" s="14"/>
      <c r="N332" s="17"/>
      <c r="O332" s="16">
        <v>1</v>
      </c>
      <c r="P332" s="17"/>
      <c r="Q332" s="20"/>
      <c r="R332" s="19">
        <v>1</v>
      </c>
      <c r="S332" s="20"/>
      <c r="T332" s="3">
        <f t="shared" ref="T332:T342" si="78">K332+N332+Q332</f>
        <v>0</v>
      </c>
      <c r="U332" s="3">
        <f t="shared" ref="U332:U342" si="79">L332+O332+R332</f>
        <v>3</v>
      </c>
      <c r="V332" s="3">
        <f t="shared" ref="V332:V342" si="80">M332+P332+S332</f>
        <v>0</v>
      </c>
      <c r="W332" s="13"/>
      <c r="X332" s="13">
        <v>1</v>
      </c>
      <c r="Y332" s="13"/>
      <c r="Z332" s="16"/>
      <c r="AA332" s="16">
        <v>1</v>
      </c>
      <c r="AB332" s="16"/>
      <c r="AC332" s="19"/>
      <c r="AD332" s="19">
        <v>1</v>
      </c>
      <c r="AE332" s="19"/>
      <c r="AF332" s="13"/>
      <c r="AG332" s="13">
        <v>1</v>
      </c>
      <c r="AH332" s="13"/>
      <c r="AI332" s="31"/>
      <c r="AJ332" s="31">
        <v>1</v>
      </c>
      <c r="AK332" s="31"/>
      <c r="AL332" s="19"/>
      <c r="AM332" s="19">
        <v>1</v>
      </c>
      <c r="AN332" s="19"/>
      <c r="AO332" s="32"/>
      <c r="AP332" s="32">
        <v>1</v>
      </c>
      <c r="AQ332" s="32"/>
      <c r="AR332" s="33"/>
      <c r="AS332" s="33">
        <v>1</v>
      </c>
      <c r="AT332" s="33"/>
      <c r="AU332" s="19"/>
      <c r="AV332" s="19">
        <v>1</v>
      </c>
      <c r="AW332" s="19"/>
      <c r="AX332" s="34">
        <f t="shared" si="73"/>
        <v>0</v>
      </c>
      <c r="AY332" s="34">
        <f t="shared" si="74"/>
        <v>9</v>
      </c>
      <c r="AZ332" s="34">
        <f t="shared" si="75"/>
        <v>0</v>
      </c>
      <c r="BA332" s="36">
        <f t="shared" si="76"/>
        <v>0</v>
      </c>
      <c r="BB332" s="77">
        <f>VLOOKUP(C332&amp;TEXT(D332,"00"),'House ridership'!$A$3:$M$438,13,0)</f>
        <v>0</v>
      </c>
      <c r="BC332" s="77">
        <f>VLOOKUP($C332&amp;TEXT($D332,"00"),'House ridership'!$A$3:$M$438,3,0)</f>
        <v>0</v>
      </c>
      <c r="BD332" s="57">
        <v>2078</v>
      </c>
      <c r="BE332" s="57" t="s">
        <v>967</v>
      </c>
      <c r="BF332" s="57" t="s">
        <v>1146</v>
      </c>
      <c r="BG332" s="3"/>
      <c r="BH332" s="3"/>
      <c r="BI332" s="34"/>
      <c r="BJ332" s="3"/>
      <c r="BK332" s="76">
        <v>1</v>
      </c>
      <c r="BL332" s="76"/>
    </row>
    <row r="333" spans="1:64" ht="14" customHeight="1" x14ac:dyDescent="0.15">
      <c r="A333" s="3">
        <v>1</v>
      </c>
      <c r="B333" s="3">
        <v>3</v>
      </c>
      <c r="C333" s="3" t="s">
        <v>227</v>
      </c>
      <c r="D333" s="3">
        <v>2</v>
      </c>
      <c r="E333" s="3" t="s">
        <v>43</v>
      </c>
      <c r="F333" s="3" t="s">
        <v>235</v>
      </c>
      <c r="G333" s="3" t="s">
        <v>236</v>
      </c>
      <c r="H333" s="3">
        <v>2012</v>
      </c>
      <c r="I333" s="11">
        <v>0.57299999999999995</v>
      </c>
      <c r="J333" s="11">
        <v>0.56699999999999995</v>
      </c>
      <c r="K333" s="14"/>
      <c r="L333" s="13">
        <v>1</v>
      </c>
      <c r="M333" s="14"/>
      <c r="N333" s="17"/>
      <c r="O333" s="16">
        <v>1</v>
      </c>
      <c r="P333" s="17"/>
      <c r="Q333" s="20"/>
      <c r="R333" s="19">
        <v>1</v>
      </c>
      <c r="S333" s="20"/>
      <c r="T333" s="3">
        <f t="shared" si="78"/>
        <v>0</v>
      </c>
      <c r="U333" s="3">
        <f t="shared" si="79"/>
        <v>3</v>
      </c>
      <c r="V333" s="3">
        <f t="shared" si="80"/>
        <v>0</v>
      </c>
      <c r="W333" s="13"/>
      <c r="X333" s="13">
        <v>1</v>
      </c>
      <c r="Y333" s="13"/>
      <c r="Z333" s="16"/>
      <c r="AA333" s="16">
        <v>1</v>
      </c>
      <c r="AB333" s="16"/>
      <c r="AC333" s="19"/>
      <c r="AD333" s="19">
        <v>1</v>
      </c>
      <c r="AE333" s="19"/>
      <c r="AF333" s="13"/>
      <c r="AG333" s="13">
        <v>1</v>
      </c>
      <c r="AH333" s="13"/>
      <c r="AI333" s="31"/>
      <c r="AJ333" s="31">
        <v>1</v>
      </c>
      <c r="AK333" s="31"/>
      <c r="AL333" s="19"/>
      <c r="AM333" s="19">
        <v>1</v>
      </c>
      <c r="AN333" s="19"/>
      <c r="AO333" s="32"/>
      <c r="AP333" s="32">
        <v>1</v>
      </c>
      <c r="AQ333" s="32"/>
      <c r="AR333" s="33"/>
      <c r="AS333" s="33">
        <v>1</v>
      </c>
      <c r="AT333" s="33"/>
      <c r="AU333" s="19"/>
      <c r="AV333" s="19">
        <v>1</v>
      </c>
      <c r="AW333" s="19"/>
      <c r="AX333" s="34">
        <f t="shared" si="73"/>
        <v>0</v>
      </c>
      <c r="AY333" s="34">
        <f t="shared" si="74"/>
        <v>9</v>
      </c>
      <c r="AZ333" s="34">
        <f t="shared" si="75"/>
        <v>0</v>
      </c>
      <c r="BA333" s="36">
        <f t="shared" si="76"/>
        <v>0</v>
      </c>
      <c r="BB333" s="77">
        <f>VLOOKUP(C333&amp;TEXT(D333,"00"),'House ridership'!$A$3:$M$438,13,0)</f>
        <v>7112</v>
      </c>
      <c r="BC333" s="77">
        <f>VLOOKUP($C333&amp;TEXT($D333,"00"),'House ridership'!$A$3:$M$438,3,0)</f>
        <v>1</v>
      </c>
      <c r="BD333" s="57">
        <v>1110</v>
      </c>
      <c r="BE333" s="57" t="s">
        <v>953</v>
      </c>
      <c r="BF333" s="57" t="s">
        <v>1252</v>
      </c>
      <c r="BG333" s="3"/>
      <c r="BH333" s="3"/>
      <c r="BI333" s="34"/>
      <c r="BJ333" s="3"/>
      <c r="BK333" s="76">
        <v>1</v>
      </c>
      <c r="BL333" s="76"/>
    </row>
    <row r="334" spans="1:64" ht="14" customHeight="1" x14ac:dyDescent="0.15">
      <c r="A334" s="3">
        <v>1</v>
      </c>
      <c r="B334" s="3">
        <v>3</v>
      </c>
      <c r="C334" s="3" t="s">
        <v>227</v>
      </c>
      <c r="D334" s="3">
        <v>3</v>
      </c>
      <c r="E334" s="3" t="s">
        <v>43</v>
      </c>
      <c r="F334" s="3" t="s">
        <v>232</v>
      </c>
      <c r="G334" s="3" t="s">
        <v>233</v>
      </c>
      <c r="H334" s="3">
        <v>1994</v>
      </c>
      <c r="I334" s="11">
        <v>0.67800000000000005</v>
      </c>
      <c r="J334" s="11">
        <v>0.67300000000000004</v>
      </c>
      <c r="K334" s="14"/>
      <c r="L334" s="13">
        <v>1</v>
      </c>
      <c r="M334" s="14"/>
      <c r="N334" s="17"/>
      <c r="O334" s="16">
        <v>1</v>
      </c>
      <c r="P334" s="17"/>
      <c r="Q334" s="20"/>
      <c r="R334" s="19">
        <v>1</v>
      </c>
      <c r="S334" s="20"/>
      <c r="T334" s="3">
        <f t="shared" si="78"/>
        <v>0</v>
      </c>
      <c r="U334" s="3">
        <f t="shared" si="79"/>
        <v>3</v>
      </c>
      <c r="V334" s="3">
        <f t="shared" si="80"/>
        <v>0</v>
      </c>
      <c r="W334" s="13"/>
      <c r="X334" s="13">
        <v>1</v>
      </c>
      <c r="Y334" s="13"/>
      <c r="Z334" s="16"/>
      <c r="AA334" s="16">
        <v>1</v>
      </c>
      <c r="AB334" s="16"/>
      <c r="AC334" s="19"/>
      <c r="AD334" s="19">
        <v>1</v>
      </c>
      <c r="AE334" s="19"/>
      <c r="AF334" s="13"/>
      <c r="AG334" s="13">
        <v>1</v>
      </c>
      <c r="AH334" s="13"/>
      <c r="AI334" s="31"/>
      <c r="AJ334" s="31">
        <v>1</v>
      </c>
      <c r="AK334" s="31"/>
      <c r="AL334" s="19"/>
      <c r="AM334" s="19">
        <v>1</v>
      </c>
      <c r="AN334" s="19"/>
      <c r="AO334" s="32"/>
      <c r="AP334" s="32">
        <v>1</v>
      </c>
      <c r="AQ334" s="32"/>
      <c r="AR334" s="33"/>
      <c r="AS334" s="33">
        <v>1</v>
      </c>
      <c r="AT334" s="33"/>
      <c r="AU334" s="19"/>
      <c r="AV334" s="19">
        <v>1</v>
      </c>
      <c r="AW334" s="19"/>
      <c r="AX334" s="34">
        <f t="shared" si="73"/>
        <v>0</v>
      </c>
      <c r="AY334" s="34">
        <f t="shared" si="74"/>
        <v>9</v>
      </c>
      <c r="AZ334" s="34">
        <f t="shared" si="75"/>
        <v>0</v>
      </c>
      <c r="BA334" s="36">
        <f t="shared" si="76"/>
        <v>0</v>
      </c>
      <c r="BB334" s="77">
        <f>VLOOKUP(C334&amp;TEXT(D334,"00"),'House ridership'!$A$3:$M$438,13,0)</f>
        <v>0</v>
      </c>
      <c r="BC334" s="77">
        <f>VLOOKUP($C334&amp;TEXT($D334,"00"),'House ridership'!$A$3:$M$438,3,0)</f>
        <v>0</v>
      </c>
      <c r="BD334" s="57">
        <v>2333</v>
      </c>
      <c r="BE334" s="57" t="s">
        <v>967</v>
      </c>
      <c r="BF334" s="57" t="s">
        <v>1253</v>
      </c>
      <c r="BG334" s="3"/>
      <c r="BH334" s="3"/>
      <c r="BI334" s="34"/>
      <c r="BJ334" s="3"/>
      <c r="BK334" s="76">
        <v>1</v>
      </c>
      <c r="BL334" s="76"/>
    </row>
    <row r="335" spans="1:64" ht="14" customHeight="1" x14ac:dyDescent="0.15">
      <c r="A335" s="3">
        <v>1</v>
      </c>
      <c r="B335" s="3">
        <v>3</v>
      </c>
      <c r="C335" s="3" t="s">
        <v>227</v>
      </c>
      <c r="D335" s="3">
        <v>8</v>
      </c>
      <c r="E335" s="3" t="s">
        <v>43</v>
      </c>
      <c r="F335" s="3" t="s">
        <v>234</v>
      </c>
      <c r="G335" s="3" t="s">
        <v>25</v>
      </c>
      <c r="H335" s="3">
        <v>2012</v>
      </c>
      <c r="I335" s="11">
        <v>0.64900000000000002</v>
      </c>
      <c r="J335" s="11">
        <v>0.58799999999999997</v>
      </c>
      <c r="K335" s="14"/>
      <c r="L335" s="13">
        <v>1</v>
      </c>
      <c r="M335" s="14"/>
      <c r="N335" s="17"/>
      <c r="O335" s="16">
        <v>1</v>
      </c>
      <c r="P335" s="17"/>
      <c r="Q335" s="20"/>
      <c r="R335" s="19">
        <v>1</v>
      </c>
      <c r="S335" s="20"/>
      <c r="T335" s="3">
        <f t="shared" si="78"/>
        <v>0</v>
      </c>
      <c r="U335" s="3">
        <f t="shared" si="79"/>
        <v>3</v>
      </c>
      <c r="V335" s="3">
        <f t="shared" si="80"/>
        <v>0</v>
      </c>
      <c r="W335" s="13"/>
      <c r="X335" s="13">
        <v>1</v>
      </c>
      <c r="Y335" s="13"/>
      <c r="Z335" s="16"/>
      <c r="AA335" s="16">
        <v>1</v>
      </c>
      <c r="AB335" s="16"/>
      <c r="AC335" s="19"/>
      <c r="AD335" s="19">
        <v>1</v>
      </c>
      <c r="AE335" s="19"/>
      <c r="AF335" s="13"/>
      <c r="AG335" s="13">
        <v>1</v>
      </c>
      <c r="AH335" s="13"/>
      <c r="AI335" s="31"/>
      <c r="AJ335" s="31">
        <v>1</v>
      </c>
      <c r="AK335" s="31"/>
      <c r="AL335" s="19"/>
      <c r="AM335" s="19">
        <v>1</v>
      </c>
      <c r="AN335" s="19"/>
      <c r="AO335" s="32"/>
      <c r="AP335" s="32">
        <v>1</v>
      </c>
      <c r="AQ335" s="32"/>
      <c r="AR335" s="33"/>
      <c r="AS335" s="33">
        <v>1</v>
      </c>
      <c r="AT335" s="33"/>
      <c r="AU335" s="19"/>
      <c r="AV335" s="19">
        <v>1</v>
      </c>
      <c r="AW335" s="19"/>
      <c r="AX335" s="34">
        <f t="shared" si="73"/>
        <v>0</v>
      </c>
      <c r="AY335" s="34">
        <f t="shared" si="74"/>
        <v>9</v>
      </c>
      <c r="AZ335" s="34">
        <f t="shared" si="75"/>
        <v>0</v>
      </c>
      <c r="BA335" s="36">
        <f t="shared" si="76"/>
        <v>0</v>
      </c>
      <c r="BB335" s="77">
        <f>VLOOKUP(C335&amp;TEXT(D335,"00"),'House ridership'!$A$3:$M$438,13,0)</f>
        <v>23043</v>
      </c>
      <c r="BC335" s="77">
        <f>VLOOKUP($C335&amp;TEXT($D335,"00"),'House ridership'!$A$3:$M$438,3,0)</f>
        <v>2</v>
      </c>
      <c r="BD335" s="57">
        <v>429</v>
      </c>
      <c r="BE335" s="57" t="s">
        <v>951</v>
      </c>
      <c r="BF335" s="57" t="s">
        <v>1258</v>
      </c>
      <c r="BG335" s="3"/>
      <c r="BH335" s="3"/>
      <c r="BI335" s="34"/>
      <c r="BJ335" s="3"/>
      <c r="BK335" s="76">
        <v>1</v>
      </c>
      <c r="BL335" s="76"/>
    </row>
    <row r="336" spans="1:64" ht="14" customHeight="1" x14ac:dyDescent="0.15">
      <c r="A336" s="3">
        <v>1</v>
      </c>
      <c r="B336" s="3">
        <v>3</v>
      </c>
      <c r="C336" s="3" t="s">
        <v>227</v>
      </c>
      <c r="D336" s="3">
        <v>10</v>
      </c>
      <c r="E336" s="3" t="s">
        <v>43</v>
      </c>
      <c r="F336" s="3" t="s">
        <v>231</v>
      </c>
      <c r="G336" s="3" t="s">
        <v>204</v>
      </c>
      <c r="H336" s="3">
        <v>2004</v>
      </c>
      <c r="I336" s="11">
        <v>0.61</v>
      </c>
      <c r="J336" s="11">
        <v>0.63100000000000001</v>
      </c>
      <c r="K336" s="14"/>
      <c r="L336" s="13">
        <v>1</v>
      </c>
      <c r="M336" s="14"/>
      <c r="N336" s="17"/>
      <c r="O336" s="16">
        <v>1</v>
      </c>
      <c r="P336" s="17"/>
      <c r="Q336" s="20"/>
      <c r="R336" s="19">
        <v>1</v>
      </c>
      <c r="S336" s="20"/>
      <c r="T336" s="3">
        <f t="shared" si="78"/>
        <v>0</v>
      </c>
      <c r="U336" s="3">
        <f t="shared" si="79"/>
        <v>3</v>
      </c>
      <c r="V336" s="3">
        <f t="shared" si="80"/>
        <v>0</v>
      </c>
      <c r="W336" s="13"/>
      <c r="X336" s="13">
        <v>1</v>
      </c>
      <c r="Y336" s="13"/>
      <c r="Z336" s="16"/>
      <c r="AA336" s="16">
        <v>1</v>
      </c>
      <c r="AB336" s="16"/>
      <c r="AC336" s="19"/>
      <c r="AD336" s="19">
        <v>1</v>
      </c>
      <c r="AE336" s="19"/>
      <c r="AF336" s="13"/>
      <c r="AG336" s="13">
        <v>1</v>
      </c>
      <c r="AH336" s="13"/>
      <c r="AI336" s="31"/>
      <c r="AJ336" s="31">
        <v>1</v>
      </c>
      <c r="AK336" s="31"/>
      <c r="AL336" s="19"/>
      <c r="AM336" s="19">
        <v>1</v>
      </c>
      <c r="AN336" s="19"/>
      <c r="AO336" s="32"/>
      <c r="AP336" s="32">
        <v>1</v>
      </c>
      <c r="AQ336" s="32"/>
      <c r="AR336" s="33"/>
      <c r="AS336" s="33">
        <v>1</v>
      </c>
      <c r="AT336" s="33"/>
      <c r="AU336" s="19"/>
      <c r="AV336" s="19">
        <v>1</v>
      </c>
      <c r="AW336" s="19"/>
      <c r="AX336" s="34">
        <f t="shared" si="73"/>
        <v>0</v>
      </c>
      <c r="AY336" s="34">
        <f t="shared" si="74"/>
        <v>9</v>
      </c>
      <c r="AZ336" s="34">
        <f t="shared" si="75"/>
        <v>0</v>
      </c>
      <c r="BA336" s="36">
        <f t="shared" si="76"/>
        <v>0</v>
      </c>
      <c r="BB336" s="77">
        <f>VLOOKUP(C336&amp;TEXT(D336,"00"),'House ridership'!$A$3:$M$438,13,0)</f>
        <v>1330</v>
      </c>
      <c r="BC336" s="77">
        <f>VLOOKUP($C336&amp;TEXT($D336,"00"),'House ridership'!$A$3:$M$438,3,0)</f>
        <v>1</v>
      </c>
      <c r="BD336" s="57">
        <v>2334</v>
      </c>
      <c r="BE336" s="57" t="s">
        <v>967</v>
      </c>
      <c r="BF336" s="57" t="s">
        <v>1260</v>
      </c>
      <c r="BG336" s="3"/>
      <c r="BH336" s="3"/>
      <c r="BI336" s="34"/>
      <c r="BJ336" s="3"/>
      <c r="BK336" s="76">
        <v>1</v>
      </c>
      <c r="BL336" s="76"/>
    </row>
    <row r="337" spans="1:66" ht="14" customHeight="1" x14ac:dyDescent="0.15">
      <c r="A337" s="3">
        <v>1</v>
      </c>
      <c r="B337" s="3">
        <v>3</v>
      </c>
      <c r="C337" s="3" t="s">
        <v>243</v>
      </c>
      <c r="D337" s="3">
        <v>1</v>
      </c>
      <c r="E337" s="3" t="s">
        <v>43</v>
      </c>
      <c r="F337" s="3" t="s">
        <v>224</v>
      </c>
      <c r="G337" s="3" t="s">
        <v>230</v>
      </c>
      <c r="H337" s="3">
        <v>2013</v>
      </c>
      <c r="I337" s="11">
        <v>1</v>
      </c>
      <c r="J337" s="11">
        <v>0.58599999999999997</v>
      </c>
      <c r="K337" s="14"/>
      <c r="L337" s="13">
        <v>1</v>
      </c>
      <c r="M337" s="14"/>
      <c r="N337" s="17"/>
      <c r="O337" s="16">
        <v>1</v>
      </c>
      <c r="P337" s="17"/>
      <c r="Q337" s="20"/>
      <c r="R337" s="19">
        <v>1</v>
      </c>
      <c r="S337" s="20"/>
      <c r="T337" s="3">
        <f t="shared" si="78"/>
        <v>0</v>
      </c>
      <c r="U337" s="3">
        <f t="shared" si="79"/>
        <v>3</v>
      </c>
      <c r="V337" s="3">
        <f t="shared" si="80"/>
        <v>0</v>
      </c>
      <c r="W337" s="13"/>
      <c r="X337" s="13">
        <v>1</v>
      </c>
      <c r="Y337" s="13"/>
      <c r="Z337" s="16"/>
      <c r="AA337" s="16">
        <v>1</v>
      </c>
      <c r="AB337" s="16"/>
      <c r="AC337" s="19"/>
      <c r="AD337" s="19">
        <v>1</v>
      </c>
      <c r="AE337" s="19"/>
      <c r="AF337" s="13"/>
      <c r="AG337" s="13">
        <v>1</v>
      </c>
      <c r="AH337" s="13"/>
      <c r="AI337" s="31"/>
      <c r="AJ337" s="31">
        <v>1</v>
      </c>
      <c r="AK337" s="31"/>
      <c r="AL337" s="19"/>
      <c r="AM337" s="19">
        <v>1</v>
      </c>
      <c r="AN337" s="19"/>
      <c r="AO337" s="32"/>
      <c r="AP337" s="32">
        <v>1</v>
      </c>
      <c r="AQ337" s="32"/>
      <c r="AR337" s="33"/>
      <c r="AS337" s="33">
        <v>1</v>
      </c>
      <c r="AT337" s="33"/>
      <c r="AU337" s="19"/>
      <c r="AV337" s="19">
        <v>1</v>
      </c>
      <c r="AW337" s="19"/>
      <c r="AX337" s="34">
        <f t="shared" si="73"/>
        <v>0</v>
      </c>
      <c r="AY337" s="34">
        <f t="shared" si="74"/>
        <v>9</v>
      </c>
      <c r="AZ337" s="34">
        <f t="shared" si="75"/>
        <v>0</v>
      </c>
      <c r="BA337" s="36">
        <f t="shared" si="76"/>
        <v>0</v>
      </c>
      <c r="BB337" s="77">
        <f>VLOOKUP(C337&amp;TEXT(D337,"00"),'House ridership'!$A$3:$M$438,13,0)</f>
        <v>10770</v>
      </c>
      <c r="BC337" s="77">
        <f>VLOOKUP($C337&amp;TEXT($D337,"00"),'House ridership'!$A$3:$M$438,3,0)</f>
        <v>1</v>
      </c>
      <c r="BD337" s="57">
        <v>2211</v>
      </c>
      <c r="BE337" s="57" t="s">
        <v>967</v>
      </c>
      <c r="BF337" s="57" t="s">
        <v>1362</v>
      </c>
      <c r="BG337" s="3"/>
      <c r="BH337" s="3"/>
      <c r="BI337" s="34"/>
      <c r="BJ337" s="3"/>
      <c r="BK337" s="76">
        <v>1</v>
      </c>
      <c r="BL337" s="76"/>
    </row>
    <row r="338" spans="1:66" ht="14" customHeight="1" x14ac:dyDescent="0.15">
      <c r="A338" s="3">
        <v>1</v>
      </c>
      <c r="B338" s="3">
        <v>3</v>
      </c>
      <c r="C338" s="3" t="s">
        <v>243</v>
      </c>
      <c r="D338" s="3">
        <v>2</v>
      </c>
      <c r="E338" s="3" t="s">
        <v>43</v>
      </c>
      <c r="F338" s="3" t="s">
        <v>193</v>
      </c>
      <c r="G338" s="3" t="s">
        <v>18</v>
      </c>
      <c r="H338" s="3">
        <v>2000</v>
      </c>
      <c r="I338" s="11">
        <v>0.626</v>
      </c>
      <c r="J338" s="11">
        <v>0.60299999999999998</v>
      </c>
      <c r="K338" s="14"/>
      <c r="L338" s="14"/>
      <c r="M338" s="13">
        <v>1</v>
      </c>
      <c r="N338" s="17"/>
      <c r="O338" s="17"/>
      <c r="P338" s="16">
        <v>1</v>
      </c>
      <c r="Q338" s="20"/>
      <c r="R338" s="20"/>
      <c r="S338" s="19">
        <v>1</v>
      </c>
      <c r="T338" s="3">
        <f t="shared" si="78"/>
        <v>0</v>
      </c>
      <c r="U338" s="3">
        <f t="shared" si="79"/>
        <v>0</v>
      </c>
      <c r="V338" s="3">
        <f t="shared" si="80"/>
        <v>3</v>
      </c>
      <c r="W338" s="13"/>
      <c r="X338" s="13">
        <v>1</v>
      </c>
      <c r="Y338" s="13"/>
      <c r="Z338" s="16"/>
      <c r="AA338" s="16">
        <v>1</v>
      </c>
      <c r="AB338" s="16"/>
      <c r="AC338" s="19"/>
      <c r="AD338" s="19">
        <v>1</v>
      </c>
      <c r="AE338" s="19"/>
      <c r="AF338" s="13"/>
      <c r="AG338" s="13">
        <v>1</v>
      </c>
      <c r="AH338" s="13"/>
      <c r="AI338" s="31"/>
      <c r="AJ338" s="31">
        <v>1</v>
      </c>
      <c r="AK338" s="31"/>
      <c r="AL338" s="19"/>
      <c r="AM338" s="19">
        <v>1</v>
      </c>
      <c r="AN338" s="19"/>
      <c r="AO338" s="32"/>
      <c r="AP338" s="32">
        <v>1</v>
      </c>
      <c r="AQ338" s="32"/>
      <c r="AR338" s="33"/>
      <c r="AS338" s="33">
        <v>1</v>
      </c>
      <c r="AT338" s="33"/>
      <c r="AU338" s="19"/>
      <c r="AV338" s="19">
        <v>1</v>
      </c>
      <c r="AW338" s="19"/>
      <c r="AX338" s="34">
        <f t="shared" si="73"/>
        <v>0</v>
      </c>
      <c r="AY338" s="34">
        <f t="shared" si="74"/>
        <v>9</v>
      </c>
      <c r="AZ338" s="34">
        <f t="shared" si="75"/>
        <v>0</v>
      </c>
      <c r="BA338" s="36">
        <f t="shared" si="76"/>
        <v>0</v>
      </c>
      <c r="BB338" s="77">
        <f>VLOOKUP(C338&amp;TEXT(D338,"00"),'House ridership'!$A$3:$M$438,13,0)</f>
        <v>0</v>
      </c>
      <c r="BC338" s="77">
        <f>VLOOKUP($C338&amp;TEXT($D338,"00"),'House ridership'!$A$3:$M$438,3,0)</f>
        <v>0</v>
      </c>
      <c r="BD338" s="57">
        <v>1436</v>
      </c>
      <c r="BE338" s="57" t="s">
        <v>953</v>
      </c>
      <c r="BF338" s="57" t="s">
        <v>1363</v>
      </c>
      <c r="BG338" s="3"/>
      <c r="BH338" s="3"/>
      <c r="BI338" s="34"/>
      <c r="BJ338" s="3"/>
      <c r="BK338" s="76">
        <v>1</v>
      </c>
      <c r="BL338" s="76"/>
    </row>
    <row r="339" spans="1:66" ht="14" customHeight="1" x14ac:dyDescent="0.15">
      <c r="A339" s="3">
        <v>1</v>
      </c>
      <c r="B339" s="3">
        <v>3</v>
      </c>
      <c r="C339" s="3" t="s">
        <v>243</v>
      </c>
      <c r="D339" s="3">
        <v>3</v>
      </c>
      <c r="E339" s="3" t="s">
        <v>43</v>
      </c>
      <c r="F339" s="3" t="s">
        <v>249</v>
      </c>
      <c r="G339" s="3" t="s">
        <v>179</v>
      </c>
      <c r="H339" s="3">
        <v>2010</v>
      </c>
      <c r="I339" s="11">
        <v>0.71399999999999997</v>
      </c>
      <c r="J339" s="11">
        <v>0.72799999999999998</v>
      </c>
      <c r="K339" s="14"/>
      <c r="L339" s="13">
        <v>1</v>
      </c>
      <c r="M339" s="14"/>
      <c r="N339" s="17"/>
      <c r="O339" s="16">
        <v>1</v>
      </c>
      <c r="P339" s="17"/>
      <c r="Q339" s="20"/>
      <c r="R339" s="19">
        <v>1</v>
      </c>
      <c r="S339" s="20"/>
      <c r="T339" s="3">
        <f t="shared" si="78"/>
        <v>0</v>
      </c>
      <c r="U339" s="3">
        <f t="shared" si="79"/>
        <v>3</v>
      </c>
      <c r="V339" s="3">
        <f t="shared" si="80"/>
        <v>0</v>
      </c>
      <c r="W339" s="13"/>
      <c r="X339" s="13">
        <v>1</v>
      </c>
      <c r="Y339" s="13"/>
      <c r="Z339" s="16"/>
      <c r="AA339" s="16">
        <v>1</v>
      </c>
      <c r="AB339" s="16"/>
      <c r="AC339" s="19"/>
      <c r="AD339" s="19">
        <v>1</v>
      </c>
      <c r="AE339" s="19"/>
      <c r="AF339" s="13"/>
      <c r="AG339" s="13">
        <v>1</v>
      </c>
      <c r="AH339" s="13"/>
      <c r="AI339" s="31"/>
      <c r="AJ339" s="31">
        <v>1</v>
      </c>
      <c r="AK339" s="31"/>
      <c r="AL339" s="19"/>
      <c r="AM339" s="19">
        <v>1</v>
      </c>
      <c r="AN339" s="19"/>
      <c r="AO339" s="32"/>
      <c r="AP339" s="32">
        <v>1</v>
      </c>
      <c r="AQ339" s="32"/>
      <c r="AR339" s="33"/>
      <c r="AS339" s="33">
        <v>1</v>
      </c>
      <c r="AT339" s="33"/>
      <c r="AU339" s="19"/>
      <c r="AV339" s="19">
        <v>1</v>
      </c>
      <c r="AW339" s="19"/>
      <c r="AX339" s="34">
        <f t="shared" si="73"/>
        <v>0</v>
      </c>
      <c r="AY339" s="34">
        <f t="shared" si="74"/>
        <v>9</v>
      </c>
      <c r="AZ339" s="34">
        <f t="shared" si="75"/>
        <v>0</v>
      </c>
      <c r="BA339" s="36">
        <f t="shared" si="76"/>
        <v>0</v>
      </c>
      <c r="BB339" s="77">
        <f>VLOOKUP(C339&amp;TEXT(D339,"00"),'House ridership'!$A$3:$M$438,13,0)</f>
        <v>3127</v>
      </c>
      <c r="BC339" s="77">
        <f>VLOOKUP($C339&amp;TEXT($D339,"00"),'House ridership'!$A$3:$M$438,3,0)</f>
        <v>1</v>
      </c>
      <c r="BD339" s="57">
        <v>2229</v>
      </c>
      <c r="BE339" s="57" t="s">
        <v>967</v>
      </c>
      <c r="BF339" s="57" t="s">
        <v>1364</v>
      </c>
      <c r="BG339" s="3"/>
      <c r="BH339" s="3"/>
      <c r="BI339" s="34"/>
      <c r="BJ339" s="3"/>
      <c r="BK339" s="76">
        <v>1</v>
      </c>
      <c r="BL339" s="76"/>
    </row>
    <row r="340" spans="1:66" ht="14" customHeight="1" x14ac:dyDescent="0.15">
      <c r="A340" s="3">
        <v>1</v>
      </c>
      <c r="B340" s="3">
        <v>3</v>
      </c>
      <c r="C340" s="3" t="s">
        <v>243</v>
      </c>
      <c r="D340" s="3">
        <v>4</v>
      </c>
      <c r="E340" s="3" t="s">
        <v>43</v>
      </c>
      <c r="F340" s="3" t="s">
        <v>247</v>
      </c>
      <c r="G340" s="3" t="s">
        <v>248</v>
      </c>
      <c r="H340" s="3">
        <v>2010</v>
      </c>
      <c r="I340" s="11">
        <v>0.85199999999999998</v>
      </c>
      <c r="J340" s="11">
        <v>0.67200000000000004</v>
      </c>
      <c r="K340" s="14"/>
      <c r="L340" s="13">
        <v>1</v>
      </c>
      <c r="M340" s="14"/>
      <c r="N340" s="17"/>
      <c r="O340" s="16">
        <v>1</v>
      </c>
      <c r="P340" s="17"/>
      <c r="Q340" s="20"/>
      <c r="R340" s="19">
        <v>1</v>
      </c>
      <c r="S340" s="20"/>
      <c r="T340" s="3">
        <f t="shared" si="78"/>
        <v>0</v>
      </c>
      <c r="U340" s="3">
        <f t="shared" si="79"/>
        <v>3</v>
      </c>
      <c r="V340" s="3">
        <f t="shared" si="80"/>
        <v>0</v>
      </c>
      <c r="W340" s="13"/>
      <c r="X340" s="13">
        <v>1</v>
      </c>
      <c r="Y340" s="13"/>
      <c r="Z340" s="16"/>
      <c r="AA340" s="16">
        <v>1</v>
      </c>
      <c r="AB340" s="16"/>
      <c r="AC340" s="19"/>
      <c r="AD340" s="19">
        <v>1</v>
      </c>
      <c r="AE340" s="19"/>
      <c r="AF340" s="13"/>
      <c r="AG340" s="13">
        <v>1</v>
      </c>
      <c r="AH340" s="13"/>
      <c r="AI340" s="31"/>
      <c r="AJ340" s="31">
        <v>1</v>
      </c>
      <c r="AK340" s="31"/>
      <c r="AL340" s="19"/>
      <c r="AM340" s="19">
        <v>1</v>
      </c>
      <c r="AN340" s="19"/>
      <c r="AO340" s="32"/>
      <c r="AP340" s="32">
        <v>1</v>
      </c>
      <c r="AQ340" s="32"/>
      <c r="AR340" s="33"/>
      <c r="AS340" s="33">
        <v>1</v>
      </c>
      <c r="AT340" s="33"/>
      <c r="AU340" s="19"/>
      <c r="AV340" s="19">
        <v>1</v>
      </c>
      <c r="AW340" s="19"/>
      <c r="AX340" s="34">
        <f t="shared" si="73"/>
        <v>0</v>
      </c>
      <c r="AY340" s="34">
        <f t="shared" si="74"/>
        <v>9</v>
      </c>
      <c r="AZ340" s="34">
        <f t="shared" si="75"/>
        <v>0</v>
      </c>
      <c r="BA340" s="36">
        <f t="shared" si="76"/>
        <v>0</v>
      </c>
      <c r="BB340" s="77">
        <f>VLOOKUP(C340&amp;TEXT(D340,"00"),'House ridership'!$A$3:$M$438,13,0)</f>
        <v>15712</v>
      </c>
      <c r="BC340" s="77">
        <f>VLOOKUP($C340&amp;TEXT($D340,"00"),'House ridership'!$A$3:$M$438,3,0)</f>
        <v>2</v>
      </c>
      <c r="BD340" s="57">
        <v>2418</v>
      </c>
      <c r="BE340" s="57" t="s">
        <v>967</v>
      </c>
      <c r="BF340" s="57" t="s">
        <v>1365</v>
      </c>
      <c r="BG340" s="3"/>
      <c r="BH340" s="3"/>
      <c r="BI340" s="34"/>
      <c r="BJ340" s="3"/>
      <c r="BK340" s="76">
        <v>1</v>
      </c>
      <c r="BL340" s="76"/>
    </row>
    <row r="341" spans="1:66" ht="14" customHeight="1" x14ac:dyDescent="0.15">
      <c r="A341" s="3">
        <v>1</v>
      </c>
      <c r="B341" s="3">
        <v>3</v>
      </c>
      <c r="C341" s="3" t="s">
        <v>243</v>
      </c>
      <c r="D341" s="3">
        <v>5</v>
      </c>
      <c r="E341" s="3" t="s">
        <v>43</v>
      </c>
      <c r="F341" s="3" t="s">
        <v>245</v>
      </c>
      <c r="G341" s="3" t="s">
        <v>246</v>
      </c>
      <c r="H341" s="3">
        <v>2010</v>
      </c>
      <c r="I341" s="11">
        <v>0.58899999999999997</v>
      </c>
      <c r="J341" s="11">
        <v>0.59199999999999997</v>
      </c>
      <c r="K341" s="14"/>
      <c r="L341" s="13">
        <v>1</v>
      </c>
      <c r="M341" s="14"/>
      <c r="N341" s="17"/>
      <c r="O341" s="16">
        <v>1</v>
      </c>
      <c r="P341" s="17"/>
      <c r="Q341" s="20"/>
      <c r="R341" s="19">
        <v>1</v>
      </c>
      <c r="S341" s="20"/>
      <c r="T341" s="3">
        <f t="shared" si="78"/>
        <v>0</v>
      </c>
      <c r="U341" s="3">
        <f t="shared" si="79"/>
        <v>3</v>
      </c>
      <c r="V341" s="3">
        <f t="shared" si="80"/>
        <v>0</v>
      </c>
      <c r="W341" s="13"/>
      <c r="X341" s="13">
        <v>1</v>
      </c>
      <c r="Y341" s="13"/>
      <c r="Z341" s="16"/>
      <c r="AA341" s="16">
        <v>1</v>
      </c>
      <c r="AB341" s="16"/>
      <c r="AC341" s="19"/>
      <c r="AD341" s="19">
        <v>1</v>
      </c>
      <c r="AE341" s="19"/>
      <c r="AF341" s="13"/>
      <c r="AG341" s="13">
        <v>1</v>
      </c>
      <c r="AH341" s="13"/>
      <c r="AI341" s="31"/>
      <c r="AJ341" s="31">
        <v>1</v>
      </c>
      <c r="AK341" s="31"/>
      <c r="AL341" s="19"/>
      <c r="AM341" s="19">
        <v>1</v>
      </c>
      <c r="AN341" s="19"/>
      <c r="AO341" s="32"/>
      <c r="AP341" s="32">
        <v>1</v>
      </c>
      <c r="AQ341" s="32"/>
      <c r="AR341" s="33"/>
      <c r="AS341" s="33">
        <v>1</v>
      </c>
      <c r="AT341" s="33"/>
      <c r="AU341" s="19"/>
      <c r="AV341" s="19">
        <v>1</v>
      </c>
      <c r="AW341" s="19"/>
      <c r="AX341" s="34">
        <f t="shared" si="73"/>
        <v>0</v>
      </c>
      <c r="AY341" s="34">
        <f t="shared" si="74"/>
        <v>9</v>
      </c>
      <c r="AZ341" s="34">
        <f t="shared" si="75"/>
        <v>0</v>
      </c>
      <c r="BA341" s="36">
        <f t="shared" si="76"/>
        <v>0</v>
      </c>
      <c r="BB341" s="77">
        <f>VLOOKUP(C341&amp;TEXT(D341,"00"),'House ridership'!$A$3:$M$438,13,0)</f>
        <v>3483</v>
      </c>
      <c r="BC341" s="77">
        <f>VLOOKUP($C341&amp;TEXT($D341,"00"),'House ridership'!$A$3:$M$438,3,0)</f>
        <v>1</v>
      </c>
      <c r="BD341" s="57">
        <v>2350</v>
      </c>
      <c r="BE341" s="57" t="s">
        <v>967</v>
      </c>
      <c r="BF341" s="57" t="s">
        <v>1366</v>
      </c>
      <c r="BG341" s="3"/>
      <c r="BH341" s="3"/>
      <c r="BI341" s="34"/>
      <c r="BJ341" s="3"/>
      <c r="BK341" s="76">
        <v>1</v>
      </c>
      <c r="BL341" s="76"/>
      <c r="BM341"/>
      <c r="BN341"/>
    </row>
    <row r="342" spans="1:66" ht="14" customHeight="1" x14ac:dyDescent="0.15">
      <c r="A342" s="3">
        <v>1</v>
      </c>
      <c r="B342" s="3">
        <v>4</v>
      </c>
      <c r="C342" s="3" t="s">
        <v>251</v>
      </c>
      <c r="D342" s="3">
        <v>5</v>
      </c>
      <c r="E342" s="3" t="s">
        <v>43</v>
      </c>
      <c r="F342" s="3" t="s">
        <v>255</v>
      </c>
      <c r="G342" s="3" t="s">
        <v>256</v>
      </c>
      <c r="H342" s="3">
        <v>2010</v>
      </c>
      <c r="I342" s="11">
        <v>0.748</v>
      </c>
      <c r="J342" s="11">
        <v>0.66700000000000004</v>
      </c>
      <c r="K342" s="14"/>
      <c r="L342" s="13">
        <v>1</v>
      </c>
      <c r="M342" s="14"/>
      <c r="N342" s="17"/>
      <c r="O342" s="16">
        <v>1</v>
      </c>
      <c r="P342" s="17"/>
      <c r="Q342" s="20"/>
      <c r="R342" s="19">
        <v>1</v>
      </c>
      <c r="S342" s="20"/>
      <c r="T342" s="3">
        <f t="shared" si="78"/>
        <v>0</v>
      </c>
      <c r="U342" s="3">
        <f t="shared" si="79"/>
        <v>3</v>
      </c>
      <c r="V342" s="3">
        <f t="shared" si="80"/>
        <v>0</v>
      </c>
      <c r="W342" s="13"/>
      <c r="X342" s="13">
        <v>1</v>
      </c>
      <c r="Y342" s="13"/>
      <c r="Z342" s="16"/>
      <c r="AA342" s="16">
        <v>1</v>
      </c>
      <c r="AB342" s="16"/>
      <c r="AC342" s="19"/>
      <c r="AD342" s="19">
        <v>1</v>
      </c>
      <c r="AE342" s="19"/>
      <c r="AF342" s="13"/>
      <c r="AG342" s="13">
        <v>1</v>
      </c>
      <c r="AH342" s="13"/>
      <c r="AI342" s="31"/>
      <c r="AJ342" s="31">
        <v>1</v>
      </c>
      <c r="AK342" s="31"/>
      <c r="AL342" s="19"/>
      <c r="AM342" s="19">
        <v>1</v>
      </c>
      <c r="AN342" s="19"/>
      <c r="AO342" s="32"/>
      <c r="AP342" s="32">
        <v>1</v>
      </c>
      <c r="AQ342" s="32"/>
      <c r="AR342" s="33"/>
      <c r="AS342" s="33">
        <v>1</v>
      </c>
      <c r="AT342" s="33"/>
      <c r="AU342" s="19"/>
      <c r="AV342" s="19">
        <v>1</v>
      </c>
      <c r="AW342" s="19"/>
      <c r="AX342" s="34">
        <f t="shared" si="73"/>
        <v>0</v>
      </c>
      <c r="AY342" s="34">
        <f t="shared" si="74"/>
        <v>9</v>
      </c>
      <c r="AZ342" s="34">
        <f t="shared" si="75"/>
        <v>0</v>
      </c>
      <c r="BA342" s="36">
        <f t="shared" si="76"/>
        <v>0</v>
      </c>
      <c r="BB342" s="77">
        <f>VLOOKUP(C342&amp;TEXT(D342,"00"),'House ridership'!$A$3:$M$438,13,0)</f>
        <v>0</v>
      </c>
      <c r="BC342" s="77">
        <f>VLOOKUP($C342&amp;TEXT($D342,"00"),'House ridership'!$A$3:$M$438,3,0)</f>
        <v>0</v>
      </c>
      <c r="BD342" s="57">
        <v>2400</v>
      </c>
      <c r="BE342" s="57" t="s">
        <v>967</v>
      </c>
      <c r="BF342" s="57" t="s">
        <v>1024</v>
      </c>
      <c r="BG342" s="3"/>
      <c r="BH342" s="3"/>
      <c r="BI342" s="34"/>
      <c r="BJ342" s="3"/>
      <c r="BK342" s="76">
        <v>1</v>
      </c>
      <c r="BL342" s="76"/>
    </row>
    <row r="343" spans="1:66" ht="14" customHeight="1" x14ac:dyDescent="0.15">
      <c r="A343" s="3">
        <v>1</v>
      </c>
      <c r="B343" s="3">
        <v>4</v>
      </c>
      <c r="C343" s="3" t="s">
        <v>251</v>
      </c>
      <c r="D343" s="3">
        <v>6</v>
      </c>
      <c r="E343" s="3" t="s">
        <v>43</v>
      </c>
      <c r="F343" s="3" t="s">
        <v>637</v>
      </c>
      <c r="G343" s="3" t="s">
        <v>410</v>
      </c>
      <c r="H343" s="3">
        <v>2014</v>
      </c>
      <c r="I343" s="11">
        <v>0.76300000000000001</v>
      </c>
      <c r="J343" s="11">
        <v>0.745</v>
      </c>
      <c r="K343" s="28"/>
      <c r="L343" s="29"/>
      <c r="M343" s="29"/>
      <c r="N343" s="29"/>
      <c r="O343" s="28"/>
      <c r="P343" s="29"/>
      <c r="Q343" s="29"/>
      <c r="R343" s="28"/>
      <c r="S343" s="29"/>
      <c r="T343" s="28"/>
      <c r="U343" s="3"/>
      <c r="V343" s="3"/>
      <c r="W343" s="13"/>
      <c r="X343" s="13">
        <v>1</v>
      </c>
      <c r="Y343" s="13"/>
      <c r="Z343" s="16"/>
      <c r="AA343" s="16">
        <v>1</v>
      </c>
      <c r="AB343" s="16"/>
      <c r="AC343" s="19"/>
      <c r="AD343" s="19">
        <v>1</v>
      </c>
      <c r="AE343" s="19"/>
      <c r="AF343" s="13"/>
      <c r="AG343" s="13">
        <v>1</v>
      </c>
      <c r="AH343" s="13"/>
      <c r="AI343" s="31"/>
      <c r="AJ343" s="31">
        <v>1</v>
      </c>
      <c r="AK343" s="31"/>
      <c r="AL343" s="19"/>
      <c r="AM343" s="19">
        <v>1</v>
      </c>
      <c r="AN343" s="19"/>
      <c r="AO343" s="32"/>
      <c r="AP343" s="32">
        <v>1</v>
      </c>
      <c r="AQ343" s="32"/>
      <c r="AR343" s="33"/>
      <c r="AS343" s="33">
        <v>1</v>
      </c>
      <c r="AT343" s="33"/>
      <c r="AU343" s="19"/>
      <c r="AV343" s="19">
        <v>1</v>
      </c>
      <c r="AW343" s="19"/>
      <c r="AX343" s="34">
        <f t="shared" si="73"/>
        <v>0</v>
      </c>
      <c r="AY343" s="34">
        <f t="shared" si="74"/>
        <v>9</v>
      </c>
      <c r="AZ343" s="34">
        <f t="shared" si="75"/>
        <v>0</v>
      </c>
      <c r="BA343" s="36">
        <f t="shared" si="76"/>
        <v>0</v>
      </c>
      <c r="BB343" s="77">
        <f>VLOOKUP(C343&amp;TEXT(D343,"00"),'House ridership'!$A$3:$M$438,13,0)</f>
        <v>0</v>
      </c>
      <c r="BC343" s="77">
        <f>VLOOKUP($C343&amp;TEXT($D343,"00"),'House ridership'!$A$3:$M$438,3,0)</f>
        <v>0</v>
      </c>
      <c r="BD343" s="57">
        <v>330</v>
      </c>
      <c r="BE343" s="57" t="s">
        <v>951</v>
      </c>
      <c r="BF343" s="57" t="s">
        <v>1025</v>
      </c>
      <c r="BG343" s="3"/>
      <c r="BH343" s="3"/>
      <c r="BI343" s="34"/>
      <c r="BJ343" s="3"/>
      <c r="BK343" s="76">
        <v>1</v>
      </c>
      <c r="BL343" s="76"/>
    </row>
    <row r="344" spans="1:66" ht="14" customHeight="1" x14ac:dyDescent="0.15">
      <c r="A344" s="3">
        <v>1</v>
      </c>
      <c r="B344" s="3">
        <v>4</v>
      </c>
      <c r="C344" s="3" t="s">
        <v>268</v>
      </c>
      <c r="D344" s="3">
        <v>1</v>
      </c>
      <c r="E344" s="3" t="s">
        <v>43</v>
      </c>
      <c r="F344" s="3" t="s">
        <v>131</v>
      </c>
      <c r="G344" s="3" t="s">
        <v>511</v>
      </c>
      <c r="H344" s="3">
        <v>2015</v>
      </c>
      <c r="I344" s="11"/>
      <c r="J344" s="11">
        <v>0.68700000000000006</v>
      </c>
      <c r="K344" s="29"/>
      <c r="L344" s="29"/>
      <c r="M344" s="28"/>
      <c r="N344" s="29"/>
      <c r="O344" s="29"/>
      <c r="P344" s="28"/>
      <c r="Q344" s="29"/>
      <c r="R344" s="29"/>
      <c r="S344" s="28"/>
      <c r="T344" s="3"/>
      <c r="U344" s="3"/>
      <c r="V344" s="3"/>
      <c r="W344" s="3"/>
      <c r="X344" s="3"/>
      <c r="Y344" s="3"/>
      <c r="Z344" s="3"/>
      <c r="AA344" s="3"/>
      <c r="AB344" s="3"/>
      <c r="AC344" s="19"/>
      <c r="AD344" s="19"/>
      <c r="AE344" s="19"/>
      <c r="AF344" s="13"/>
      <c r="AG344" s="13"/>
      <c r="AH344" s="13"/>
      <c r="AI344" s="31"/>
      <c r="AJ344" s="31">
        <v>1</v>
      </c>
      <c r="AK344" s="31"/>
      <c r="AL344" s="19"/>
      <c r="AM344" s="19">
        <v>1</v>
      </c>
      <c r="AN344" s="19"/>
      <c r="AO344" s="32"/>
      <c r="AP344" s="32">
        <v>1</v>
      </c>
      <c r="AQ344" s="32"/>
      <c r="AR344" s="33"/>
      <c r="AS344" s="33">
        <v>1</v>
      </c>
      <c r="AT344" s="33"/>
      <c r="AU344" s="19"/>
      <c r="AV344" s="19">
        <v>1</v>
      </c>
      <c r="AW344" s="19"/>
      <c r="AX344" s="34">
        <f t="shared" si="73"/>
        <v>0</v>
      </c>
      <c r="AY344" s="34">
        <f t="shared" si="74"/>
        <v>5</v>
      </c>
      <c r="AZ344" s="34">
        <f t="shared" si="75"/>
        <v>0</v>
      </c>
      <c r="BA344" s="36">
        <f t="shared" si="76"/>
        <v>0</v>
      </c>
      <c r="BB344" s="77">
        <f>VLOOKUP(C344&amp;TEXT(D344,"00"),'House ridership'!$A$3:$M$438,13,0)</f>
        <v>0</v>
      </c>
      <c r="BC344" s="77">
        <f>VLOOKUP($C344&amp;TEXT($D344,"00"),'House ridership'!$A$3:$M$438,3,0)</f>
        <v>0</v>
      </c>
      <c r="BD344" s="57">
        <v>1721</v>
      </c>
      <c r="BE344" s="57" t="s">
        <v>953</v>
      </c>
      <c r="BF344" s="57" t="s">
        <v>1246</v>
      </c>
      <c r="BG344" s="3"/>
      <c r="BH344" s="3"/>
      <c r="BI344" s="34"/>
      <c r="BJ344" s="3"/>
      <c r="BK344" s="76">
        <v>1</v>
      </c>
      <c r="BL344" s="76"/>
    </row>
    <row r="345" spans="1:66" ht="14" customHeight="1" x14ac:dyDescent="0.15">
      <c r="A345" s="3">
        <v>1</v>
      </c>
      <c r="B345" s="3">
        <v>4</v>
      </c>
      <c r="C345" s="3" t="s">
        <v>274</v>
      </c>
      <c r="D345" s="3">
        <v>4</v>
      </c>
      <c r="E345" s="3" t="s">
        <v>43</v>
      </c>
      <c r="F345" s="3" t="s">
        <v>279</v>
      </c>
      <c r="G345" s="3" t="s">
        <v>112</v>
      </c>
      <c r="H345" s="3">
        <v>2010</v>
      </c>
      <c r="I345" s="11">
        <v>0.58299999999999996</v>
      </c>
      <c r="J345" s="11">
        <v>0.65</v>
      </c>
      <c r="K345" s="14"/>
      <c r="L345" s="13">
        <v>1</v>
      </c>
      <c r="M345" s="14"/>
      <c r="N345" s="17"/>
      <c r="O345" s="16">
        <v>1</v>
      </c>
      <c r="P345" s="17"/>
      <c r="Q345" s="20"/>
      <c r="R345" s="19">
        <v>1</v>
      </c>
      <c r="S345" s="20"/>
      <c r="T345" s="3">
        <f t="shared" ref="T345:V348" si="81">K345+N345+Q345</f>
        <v>0</v>
      </c>
      <c r="U345" s="3">
        <f t="shared" si="81"/>
        <v>3</v>
      </c>
      <c r="V345" s="3">
        <f t="shared" si="81"/>
        <v>0</v>
      </c>
      <c r="W345" s="13"/>
      <c r="X345" s="13">
        <v>1</v>
      </c>
      <c r="Y345" s="13"/>
      <c r="Z345" s="16"/>
      <c r="AA345" s="16">
        <v>1</v>
      </c>
      <c r="AB345" s="16"/>
      <c r="AC345" s="19"/>
      <c r="AD345" s="19">
        <v>1</v>
      </c>
      <c r="AE345" s="19"/>
      <c r="AF345" s="13"/>
      <c r="AG345" s="13">
        <v>1</v>
      </c>
      <c r="AH345" s="13"/>
      <c r="AI345" s="31"/>
      <c r="AJ345" s="31">
        <v>1</v>
      </c>
      <c r="AK345" s="31"/>
      <c r="AL345" s="19"/>
      <c r="AM345" s="19">
        <v>1</v>
      </c>
      <c r="AN345" s="19"/>
      <c r="AO345" s="32"/>
      <c r="AP345" s="32">
        <v>1</v>
      </c>
      <c r="AQ345" s="32"/>
      <c r="AR345" s="33"/>
      <c r="AS345" s="33">
        <v>1</v>
      </c>
      <c r="AT345" s="33"/>
      <c r="AU345" s="19"/>
      <c r="AV345" s="19">
        <v>1</v>
      </c>
      <c r="AW345" s="19"/>
      <c r="AX345" s="34">
        <f t="shared" si="73"/>
        <v>0</v>
      </c>
      <c r="AY345" s="34">
        <f t="shared" si="74"/>
        <v>9</v>
      </c>
      <c r="AZ345" s="34">
        <f t="shared" si="75"/>
        <v>0</v>
      </c>
      <c r="BA345" s="36">
        <f t="shared" si="76"/>
        <v>0</v>
      </c>
      <c r="BB345" s="77">
        <f>VLOOKUP(C345&amp;TEXT(D345,"00"),'House ridership'!$A$3:$M$438,13,0)</f>
        <v>0</v>
      </c>
      <c r="BC345" s="77">
        <f>VLOOKUP($C345&amp;TEXT($D345,"00"),'House ridership'!$A$3:$M$438,3,0)</f>
        <v>0</v>
      </c>
      <c r="BD345" s="57">
        <v>2301</v>
      </c>
      <c r="BE345" s="57" t="s">
        <v>967</v>
      </c>
      <c r="BF345" s="57" t="s">
        <v>1373</v>
      </c>
      <c r="BG345" s="3"/>
      <c r="BH345" s="3"/>
      <c r="BI345" s="34"/>
      <c r="BJ345" s="3"/>
      <c r="BK345" s="76">
        <v>1</v>
      </c>
      <c r="BL345" s="76"/>
    </row>
    <row r="346" spans="1:66" ht="14" customHeight="1" x14ac:dyDescent="0.15">
      <c r="A346" s="3">
        <v>1</v>
      </c>
      <c r="B346" s="3">
        <v>5</v>
      </c>
      <c r="C346" s="3" t="s">
        <v>291</v>
      </c>
      <c r="D346" s="3">
        <v>1</v>
      </c>
      <c r="E346" s="3" t="s">
        <v>43</v>
      </c>
      <c r="F346" s="3" t="s">
        <v>293</v>
      </c>
      <c r="G346" s="3" t="s">
        <v>12</v>
      </c>
      <c r="H346" s="3">
        <v>2012</v>
      </c>
      <c r="I346" s="11">
        <v>1</v>
      </c>
      <c r="J346" s="11">
        <v>1</v>
      </c>
      <c r="K346" s="14"/>
      <c r="L346" s="13">
        <v>1</v>
      </c>
      <c r="M346" s="14"/>
      <c r="N346" s="17"/>
      <c r="O346" s="16">
        <v>1</v>
      </c>
      <c r="P346" s="17"/>
      <c r="Q346" s="20"/>
      <c r="R346" s="19">
        <v>1</v>
      </c>
      <c r="S346" s="20"/>
      <c r="T346" s="3">
        <f t="shared" si="81"/>
        <v>0</v>
      </c>
      <c r="U346" s="3">
        <f t="shared" si="81"/>
        <v>3</v>
      </c>
      <c r="V346" s="3">
        <f t="shared" si="81"/>
        <v>0</v>
      </c>
      <c r="W346" s="13"/>
      <c r="X346" s="13">
        <v>1</v>
      </c>
      <c r="Y346" s="13"/>
      <c r="Z346" s="16"/>
      <c r="AA346" s="16">
        <v>1</v>
      </c>
      <c r="AB346" s="16"/>
      <c r="AC346" s="19"/>
      <c r="AD346" s="19">
        <v>1</v>
      </c>
      <c r="AE346" s="19"/>
      <c r="AF346" s="13"/>
      <c r="AG346" s="13">
        <v>1</v>
      </c>
      <c r="AH346" s="13"/>
      <c r="AI346" s="31"/>
      <c r="AJ346" s="31">
        <v>1</v>
      </c>
      <c r="AK346" s="31"/>
      <c r="AL346" s="19"/>
      <c r="AM346" s="19">
        <v>1</v>
      </c>
      <c r="AN346" s="19"/>
      <c r="AO346" s="32"/>
      <c r="AP346" s="32">
        <v>1</v>
      </c>
      <c r="AQ346" s="32"/>
      <c r="AR346" s="33"/>
      <c r="AS346" s="33">
        <v>1</v>
      </c>
      <c r="AT346" s="33"/>
      <c r="AU346" s="19"/>
      <c r="AV346" s="19">
        <v>1</v>
      </c>
      <c r="AW346" s="19"/>
      <c r="AX346" s="34">
        <f t="shared" si="73"/>
        <v>0</v>
      </c>
      <c r="AY346" s="34">
        <f t="shared" si="74"/>
        <v>9</v>
      </c>
      <c r="AZ346" s="34">
        <f t="shared" si="75"/>
        <v>0</v>
      </c>
      <c r="BA346" s="36">
        <f t="shared" si="76"/>
        <v>0</v>
      </c>
      <c r="BB346" s="77">
        <f>VLOOKUP(C346&amp;TEXT(D346,"00"),'House ridership'!$A$3:$M$438,13,0)</f>
        <v>0</v>
      </c>
      <c r="BC346" s="77">
        <f>VLOOKUP($C346&amp;TEXT($D346,"00"),'House ridership'!$A$3:$M$438,3,0)</f>
        <v>0</v>
      </c>
      <c r="BD346" s="57">
        <v>216</v>
      </c>
      <c r="BE346" s="57" t="s">
        <v>951</v>
      </c>
      <c r="BF346" s="57" t="s">
        <v>1332</v>
      </c>
      <c r="BG346" s="3"/>
      <c r="BH346" s="3"/>
      <c r="BI346" s="34"/>
      <c r="BJ346" s="3"/>
      <c r="BK346" s="76">
        <v>1</v>
      </c>
      <c r="BL346" s="76"/>
    </row>
    <row r="347" spans="1:66" ht="14" customHeight="1" x14ac:dyDescent="0.15">
      <c r="A347" s="3">
        <v>1</v>
      </c>
      <c r="B347" s="3">
        <v>5</v>
      </c>
      <c r="C347" s="3" t="s">
        <v>298</v>
      </c>
      <c r="D347" s="3">
        <v>1</v>
      </c>
      <c r="E347" s="3" t="s">
        <v>43</v>
      </c>
      <c r="F347" s="3" t="s">
        <v>319</v>
      </c>
      <c r="G347" s="3" t="s">
        <v>320</v>
      </c>
      <c r="H347" s="3">
        <v>2004</v>
      </c>
      <c r="I347" s="11">
        <v>0.77500000000000002</v>
      </c>
      <c r="J347" s="11">
        <v>0.73899999999999999</v>
      </c>
      <c r="K347" s="14"/>
      <c r="L347" s="13">
        <v>1</v>
      </c>
      <c r="M347" s="14"/>
      <c r="N347" s="17"/>
      <c r="O347" s="16">
        <v>1</v>
      </c>
      <c r="P347" s="17"/>
      <c r="Q347" s="20"/>
      <c r="R347" s="19">
        <v>1</v>
      </c>
      <c r="S347" s="20"/>
      <c r="T347" s="3">
        <f t="shared" si="81"/>
        <v>0</v>
      </c>
      <c r="U347" s="3">
        <f t="shared" si="81"/>
        <v>3</v>
      </c>
      <c r="V347" s="3">
        <f t="shared" si="81"/>
        <v>0</v>
      </c>
      <c r="W347" s="13"/>
      <c r="X347" s="13">
        <v>1</v>
      </c>
      <c r="Y347" s="13"/>
      <c r="Z347" s="16"/>
      <c r="AA347" s="16">
        <v>1</v>
      </c>
      <c r="AB347" s="16"/>
      <c r="AC347" s="19"/>
      <c r="AD347" s="19">
        <v>1</v>
      </c>
      <c r="AE347" s="19"/>
      <c r="AF347" s="13"/>
      <c r="AG347" s="13">
        <v>1</v>
      </c>
      <c r="AH347" s="13"/>
      <c r="AI347" s="31"/>
      <c r="AJ347" s="31">
        <v>1</v>
      </c>
      <c r="AK347" s="31"/>
      <c r="AL347" s="19"/>
      <c r="AM347" s="19">
        <v>1</v>
      </c>
      <c r="AN347" s="19"/>
      <c r="AO347" s="32"/>
      <c r="AP347" s="32">
        <v>1</v>
      </c>
      <c r="AQ347" s="32"/>
      <c r="AR347" s="33"/>
      <c r="AS347" s="33">
        <v>1</v>
      </c>
      <c r="AT347" s="33"/>
      <c r="AU347" s="19"/>
      <c r="AV347" s="19">
        <v>1</v>
      </c>
      <c r="AW347" s="19"/>
      <c r="AX347" s="34">
        <f t="shared" si="73"/>
        <v>0</v>
      </c>
      <c r="AY347" s="34">
        <f t="shared" si="74"/>
        <v>9</v>
      </c>
      <c r="AZ347" s="34">
        <f t="shared" si="75"/>
        <v>0</v>
      </c>
      <c r="BA347" s="36">
        <f t="shared" si="76"/>
        <v>0</v>
      </c>
      <c r="BB347" s="77">
        <f>VLOOKUP(C347&amp;TEXT(D347,"00"),'House ridership'!$A$3:$M$438,13,0)</f>
        <v>36969</v>
      </c>
      <c r="BC347" s="77">
        <f>VLOOKUP($C347&amp;TEXT($D347,"00"),'House ridership'!$A$3:$M$438,3,0)</f>
        <v>2</v>
      </c>
      <c r="BD347" s="57">
        <v>2243</v>
      </c>
      <c r="BE347" s="57" t="s">
        <v>967</v>
      </c>
      <c r="BF347" s="57" t="s">
        <v>1379</v>
      </c>
      <c r="BG347" s="3"/>
      <c r="BH347" s="3"/>
      <c r="BI347" s="34"/>
      <c r="BJ347" s="3"/>
      <c r="BK347" s="76">
        <v>1</v>
      </c>
      <c r="BL347" s="76"/>
    </row>
    <row r="348" spans="1:66" ht="14" customHeight="1" x14ac:dyDescent="0.15">
      <c r="A348" s="3">
        <v>1</v>
      </c>
      <c r="B348" s="3">
        <v>5</v>
      </c>
      <c r="C348" s="3" t="s">
        <v>298</v>
      </c>
      <c r="D348" s="3">
        <v>3</v>
      </c>
      <c r="E348" s="3" t="s">
        <v>43</v>
      </c>
      <c r="F348" s="3" t="s">
        <v>225</v>
      </c>
      <c r="G348" s="3" t="s">
        <v>314</v>
      </c>
      <c r="H348" s="3">
        <v>1991</v>
      </c>
      <c r="I348" s="11">
        <v>0.82</v>
      </c>
      <c r="J348" s="11">
        <v>0.61199999999999999</v>
      </c>
      <c r="K348" s="14"/>
      <c r="L348" s="13">
        <v>1</v>
      </c>
      <c r="M348" s="14"/>
      <c r="N348" s="17"/>
      <c r="O348" s="16">
        <v>1</v>
      </c>
      <c r="P348" s="17"/>
      <c r="Q348" s="20"/>
      <c r="R348" s="19">
        <v>1</v>
      </c>
      <c r="S348" s="20"/>
      <c r="T348" s="3">
        <f t="shared" si="81"/>
        <v>0</v>
      </c>
      <c r="U348" s="3">
        <f t="shared" si="81"/>
        <v>3</v>
      </c>
      <c r="V348" s="3">
        <f t="shared" si="81"/>
        <v>0</v>
      </c>
      <c r="W348" s="13"/>
      <c r="X348" s="13">
        <v>1</v>
      </c>
      <c r="Y348" s="13"/>
      <c r="Z348" s="16"/>
      <c r="AA348" s="16">
        <v>1</v>
      </c>
      <c r="AB348" s="16"/>
      <c r="AC348" s="19"/>
      <c r="AD348" s="19">
        <v>1</v>
      </c>
      <c r="AE348" s="19"/>
      <c r="AF348" s="13"/>
      <c r="AG348" s="13">
        <v>1</v>
      </c>
      <c r="AH348" s="13"/>
      <c r="AI348" s="31"/>
      <c r="AJ348" s="31">
        <v>1</v>
      </c>
      <c r="AK348" s="31"/>
      <c r="AL348" s="19"/>
      <c r="AM348" s="19">
        <v>1</v>
      </c>
      <c r="AN348" s="19"/>
      <c r="AO348" s="32"/>
      <c r="AP348" s="32">
        <v>1</v>
      </c>
      <c r="AQ348" s="32"/>
      <c r="AR348" s="33"/>
      <c r="AS348" s="33">
        <v>1</v>
      </c>
      <c r="AT348" s="33"/>
      <c r="AU348" s="19"/>
      <c r="AV348" s="19">
        <v>1</v>
      </c>
      <c r="AW348" s="19"/>
      <c r="AX348" s="34">
        <f t="shared" si="73"/>
        <v>0</v>
      </c>
      <c r="AY348" s="34">
        <f t="shared" si="74"/>
        <v>9</v>
      </c>
      <c r="AZ348" s="34">
        <f t="shared" si="75"/>
        <v>0</v>
      </c>
      <c r="BA348" s="36">
        <f t="shared" si="76"/>
        <v>0</v>
      </c>
      <c r="BB348" s="77">
        <f>VLOOKUP(C348&amp;TEXT(D348,"00"),'House ridership'!$A$3:$M$438,13,0)</f>
        <v>0</v>
      </c>
      <c r="BC348" s="77">
        <f>VLOOKUP($C348&amp;TEXT($D348,"00"),'House ridership'!$A$3:$M$438,3,0)</f>
        <v>0</v>
      </c>
      <c r="BD348" s="57">
        <v>2304</v>
      </c>
      <c r="BE348" s="57" t="s">
        <v>967</v>
      </c>
      <c r="BF348" s="57" t="s">
        <v>1381</v>
      </c>
      <c r="BG348" s="3"/>
      <c r="BH348" s="3"/>
      <c r="BI348" s="34"/>
      <c r="BJ348" s="3"/>
      <c r="BK348" s="76">
        <v>1</v>
      </c>
      <c r="BL348" s="76"/>
    </row>
    <row r="349" spans="1:66" ht="14" customHeight="1" x14ac:dyDescent="0.15">
      <c r="A349" s="3">
        <v>1</v>
      </c>
      <c r="B349" s="3">
        <v>5</v>
      </c>
      <c r="C349" s="3" t="s">
        <v>298</v>
      </c>
      <c r="D349" s="3">
        <v>4</v>
      </c>
      <c r="E349" s="3" t="s">
        <v>43</v>
      </c>
      <c r="F349" s="3" t="s">
        <v>676</v>
      </c>
      <c r="G349" s="3" t="s">
        <v>10</v>
      </c>
      <c r="H349" s="3">
        <v>2014</v>
      </c>
      <c r="I349" s="11">
        <v>1</v>
      </c>
      <c r="J349" s="11">
        <v>0.88</v>
      </c>
      <c r="K349" s="28"/>
      <c r="L349" s="29"/>
      <c r="M349" s="29"/>
      <c r="N349" s="29"/>
      <c r="O349" s="28"/>
      <c r="P349" s="29"/>
      <c r="Q349" s="29"/>
      <c r="R349" s="28"/>
      <c r="S349" s="29"/>
      <c r="T349" s="28"/>
      <c r="U349" s="3"/>
      <c r="V349" s="3"/>
      <c r="W349" s="13"/>
      <c r="X349" s="13">
        <v>1</v>
      </c>
      <c r="Y349" s="13"/>
      <c r="Z349" s="16"/>
      <c r="AA349" s="16">
        <v>1</v>
      </c>
      <c r="AB349" s="16"/>
      <c r="AC349" s="19"/>
      <c r="AD349" s="19">
        <v>1</v>
      </c>
      <c r="AE349" s="19"/>
      <c r="AF349" s="13"/>
      <c r="AG349" s="13">
        <v>1</v>
      </c>
      <c r="AH349" s="13"/>
      <c r="AI349" s="31"/>
      <c r="AJ349" s="31">
        <v>1</v>
      </c>
      <c r="AK349" s="31"/>
      <c r="AL349" s="19"/>
      <c r="AM349" s="19">
        <v>1</v>
      </c>
      <c r="AN349" s="19"/>
      <c r="AO349" s="32"/>
      <c r="AP349" s="32">
        <v>1</v>
      </c>
      <c r="AQ349" s="32"/>
      <c r="AR349" s="33"/>
      <c r="AS349" s="33">
        <v>1</v>
      </c>
      <c r="AT349" s="33"/>
      <c r="AU349" s="19"/>
      <c r="AV349" s="19">
        <v>1</v>
      </c>
      <c r="AW349" s="19"/>
      <c r="AX349" s="34">
        <f t="shared" si="73"/>
        <v>0</v>
      </c>
      <c r="AY349" s="34">
        <f t="shared" si="74"/>
        <v>9</v>
      </c>
      <c r="AZ349" s="34">
        <f t="shared" si="75"/>
        <v>0</v>
      </c>
      <c r="BA349" s="36">
        <f t="shared" si="76"/>
        <v>0</v>
      </c>
      <c r="BB349" s="77">
        <f>VLOOKUP(C349&amp;TEXT(D349,"00"),'House ridership'!$A$3:$M$438,13,0)</f>
        <v>0</v>
      </c>
      <c r="BC349" s="77">
        <f>VLOOKUP($C349&amp;TEXT($D349,"00"),'House ridership'!$A$3:$M$438,3,0)</f>
        <v>0</v>
      </c>
      <c r="BD349" s="57">
        <v>325</v>
      </c>
      <c r="BE349" s="57" t="s">
        <v>951</v>
      </c>
      <c r="BF349" s="57" t="s">
        <v>1382</v>
      </c>
      <c r="BG349" s="3"/>
      <c r="BH349" s="3"/>
      <c r="BI349" s="34"/>
      <c r="BJ349" s="3"/>
      <c r="BK349" s="76">
        <v>1</v>
      </c>
      <c r="BL349" s="76"/>
    </row>
    <row r="350" spans="1:66" ht="14" customHeight="1" x14ac:dyDescent="0.15">
      <c r="A350" s="3">
        <v>1</v>
      </c>
      <c r="B350" s="3">
        <v>5</v>
      </c>
      <c r="C350" s="3" t="s">
        <v>298</v>
      </c>
      <c r="D350" s="3">
        <v>5</v>
      </c>
      <c r="E350" s="3" t="s">
        <v>43</v>
      </c>
      <c r="F350" s="3" t="s">
        <v>315</v>
      </c>
      <c r="G350" s="3" t="s">
        <v>316</v>
      </c>
      <c r="H350" s="3">
        <v>2002</v>
      </c>
      <c r="I350" s="11">
        <v>0.85499999999999998</v>
      </c>
      <c r="J350" s="11">
        <v>0.80600000000000005</v>
      </c>
      <c r="K350" s="14"/>
      <c r="L350" s="13">
        <v>1</v>
      </c>
      <c r="M350" s="14"/>
      <c r="N350" s="17"/>
      <c r="O350" s="16">
        <v>1</v>
      </c>
      <c r="P350" s="17"/>
      <c r="Q350" s="20"/>
      <c r="R350" s="19">
        <v>1</v>
      </c>
      <c r="S350" s="20"/>
      <c r="T350" s="3">
        <f t="shared" ref="T350:V356" si="82">K350+N350+Q350</f>
        <v>0</v>
      </c>
      <c r="U350" s="3">
        <f t="shared" si="82"/>
        <v>3</v>
      </c>
      <c r="V350" s="3">
        <f t="shared" si="82"/>
        <v>0</v>
      </c>
      <c r="W350" s="13"/>
      <c r="X350" s="13">
        <v>1</v>
      </c>
      <c r="Y350" s="13"/>
      <c r="Z350" s="16"/>
      <c r="AA350" s="16">
        <v>1</v>
      </c>
      <c r="AB350" s="16"/>
      <c r="AC350" s="19"/>
      <c r="AD350" s="19">
        <v>1</v>
      </c>
      <c r="AE350" s="19"/>
      <c r="AF350" s="13"/>
      <c r="AG350" s="13">
        <v>1</v>
      </c>
      <c r="AH350" s="13"/>
      <c r="AI350" s="31"/>
      <c r="AJ350" s="31">
        <v>1</v>
      </c>
      <c r="AK350" s="31"/>
      <c r="AL350" s="19"/>
      <c r="AM350" s="19">
        <v>1</v>
      </c>
      <c r="AN350" s="19"/>
      <c r="AO350" s="32"/>
      <c r="AP350" s="32">
        <v>1</v>
      </c>
      <c r="AQ350" s="32"/>
      <c r="AR350" s="33"/>
      <c r="AS350" s="33">
        <v>1</v>
      </c>
      <c r="AT350" s="33"/>
      <c r="AU350" s="19"/>
      <c r="AV350" s="19">
        <v>1</v>
      </c>
      <c r="AW350" s="19"/>
      <c r="AX350" s="34">
        <f t="shared" si="73"/>
        <v>0</v>
      </c>
      <c r="AY350" s="34">
        <f t="shared" si="74"/>
        <v>9</v>
      </c>
      <c r="AZ350" s="34">
        <f t="shared" si="75"/>
        <v>0</v>
      </c>
      <c r="BA350" s="36">
        <f t="shared" si="76"/>
        <v>0</v>
      </c>
      <c r="BB350" s="77">
        <f>VLOOKUP(C350&amp;TEXT(D350,"00"),'House ridership'!$A$3:$M$438,13,0)</f>
        <v>6110</v>
      </c>
      <c r="BC350" s="77">
        <f>VLOOKUP($C350&amp;TEXT($D350,"00"),'House ridership'!$A$3:$M$438,3,0)</f>
        <v>1</v>
      </c>
      <c r="BD350" s="57">
        <v>2228</v>
      </c>
      <c r="BE350" s="57" t="s">
        <v>967</v>
      </c>
      <c r="BF350" s="57" t="s">
        <v>1383</v>
      </c>
      <c r="BG350" s="3"/>
      <c r="BH350" s="3"/>
      <c r="BI350" s="34"/>
      <c r="BJ350" s="3"/>
      <c r="BK350" s="76">
        <v>1</v>
      </c>
      <c r="BL350" s="76"/>
    </row>
    <row r="351" spans="1:66" ht="14" customHeight="1" x14ac:dyDescent="0.15">
      <c r="A351" s="3">
        <v>1</v>
      </c>
      <c r="B351" s="3">
        <v>5</v>
      </c>
      <c r="C351" s="3" t="s">
        <v>298</v>
      </c>
      <c r="D351" s="3">
        <v>11</v>
      </c>
      <c r="E351" s="3" t="s">
        <v>43</v>
      </c>
      <c r="F351" s="3" t="s">
        <v>323</v>
      </c>
      <c r="G351" s="3" t="s">
        <v>35</v>
      </c>
      <c r="H351" s="3">
        <v>2004</v>
      </c>
      <c r="I351" s="11">
        <v>0.90300000000000002</v>
      </c>
      <c r="J351" s="11">
        <v>0.89500000000000002</v>
      </c>
      <c r="K351" s="14"/>
      <c r="L351" s="13">
        <v>1</v>
      </c>
      <c r="M351" s="14"/>
      <c r="N351" s="17"/>
      <c r="O351" s="16">
        <v>1</v>
      </c>
      <c r="P351" s="17"/>
      <c r="Q351" s="20"/>
      <c r="R351" s="19">
        <v>1</v>
      </c>
      <c r="S351" s="20"/>
      <c r="T351" s="3">
        <f t="shared" si="82"/>
        <v>0</v>
      </c>
      <c r="U351" s="3">
        <f t="shared" si="82"/>
        <v>3</v>
      </c>
      <c r="V351" s="3">
        <f t="shared" si="82"/>
        <v>0</v>
      </c>
      <c r="W351" s="13"/>
      <c r="X351" s="13">
        <v>1</v>
      </c>
      <c r="Y351" s="13"/>
      <c r="Z351" s="16"/>
      <c r="AA351" s="16">
        <v>1</v>
      </c>
      <c r="AB351" s="16"/>
      <c r="AC351" s="19"/>
      <c r="AD351" s="19">
        <v>1</v>
      </c>
      <c r="AE351" s="19"/>
      <c r="AF351" s="13"/>
      <c r="AG351" s="13">
        <v>1</v>
      </c>
      <c r="AH351" s="13"/>
      <c r="AI351" s="31"/>
      <c r="AJ351" s="31">
        <v>1</v>
      </c>
      <c r="AK351" s="31"/>
      <c r="AL351" s="19"/>
      <c r="AM351" s="19">
        <v>1</v>
      </c>
      <c r="AN351" s="19"/>
      <c r="AO351" s="32"/>
      <c r="AP351" s="32">
        <v>1</v>
      </c>
      <c r="AQ351" s="32"/>
      <c r="AR351" s="33"/>
      <c r="AS351" s="33">
        <v>1</v>
      </c>
      <c r="AT351" s="33"/>
      <c r="AU351" s="19"/>
      <c r="AV351" s="19">
        <v>1</v>
      </c>
      <c r="AW351" s="19"/>
      <c r="AX351" s="34">
        <f t="shared" si="73"/>
        <v>0</v>
      </c>
      <c r="AY351" s="34">
        <f t="shared" si="74"/>
        <v>9</v>
      </c>
      <c r="AZ351" s="34">
        <f t="shared" si="75"/>
        <v>0</v>
      </c>
      <c r="BA351" s="36">
        <f t="shared" si="76"/>
        <v>0</v>
      </c>
      <c r="BB351" s="77">
        <f>VLOOKUP(C351&amp;TEXT(D351,"00"),'House ridership'!$A$3:$M$438,13,0)</f>
        <v>0</v>
      </c>
      <c r="BC351" s="77">
        <f>VLOOKUP($C351&amp;TEXT($D351,"00"),'House ridership'!$A$3:$M$438,3,0)</f>
        <v>0</v>
      </c>
      <c r="BD351" s="57">
        <v>2430</v>
      </c>
      <c r="BE351" s="57" t="s">
        <v>967</v>
      </c>
      <c r="BF351" s="57" t="s">
        <v>1389</v>
      </c>
      <c r="BG351" s="3"/>
      <c r="BH351" s="3"/>
      <c r="BI351" s="34"/>
      <c r="BJ351" s="3"/>
      <c r="BK351" s="76">
        <v>1</v>
      </c>
      <c r="BL351" s="76"/>
    </row>
    <row r="352" spans="1:66" ht="14" customHeight="1" x14ac:dyDescent="0.15">
      <c r="A352" s="3">
        <v>1</v>
      </c>
      <c r="B352" s="3">
        <v>5</v>
      </c>
      <c r="C352" s="3" t="s">
        <v>298</v>
      </c>
      <c r="D352" s="3">
        <v>14</v>
      </c>
      <c r="E352" s="3" t="s">
        <v>43</v>
      </c>
      <c r="F352" s="3" t="s">
        <v>301</v>
      </c>
      <c r="G352" s="3" t="s">
        <v>302</v>
      </c>
      <c r="H352" s="3">
        <v>2012</v>
      </c>
      <c r="I352" s="11">
        <v>0.61799999999999999</v>
      </c>
      <c r="J352" s="11">
        <v>0.61899999999999999</v>
      </c>
      <c r="K352" s="14"/>
      <c r="L352" s="13">
        <v>1</v>
      </c>
      <c r="M352" s="14"/>
      <c r="N352" s="17"/>
      <c r="O352" s="16">
        <v>1</v>
      </c>
      <c r="P352" s="17"/>
      <c r="Q352" s="20"/>
      <c r="R352" s="19">
        <v>1</v>
      </c>
      <c r="S352" s="20"/>
      <c r="T352" s="3">
        <f t="shared" si="82"/>
        <v>0</v>
      </c>
      <c r="U352" s="3">
        <f t="shared" si="82"/>
        <v>3</v>
      </c>
      <c r="V352" s="3">
        <f t="shared" si="82"/>
        <v>0</v>
      </c>
      <c r="W352" s="13"/>
      <c r="X352" s="13">
        <v>1</v>
      </c>
      <c r="Y352" s="13"/>
      <c r="Z352" s="16"/>
      <c r="AA352" s="16">
        <v>1</v>
      </c>
      <c r="AB352" s="16"/>
      <c r="AC352" s="19"/>
      <c r="AD352" s="19">
        <v>1</v>
      </c>
      <c r="AE352" s="19"/>
      <c r="AF352" s="13"/>
      <c r="AG352" s="13">
        <v>1</v>
      </c>
      <c r="AH352" s="13"/>
      <c r="AI352" s="31"/>
      <c r="AJ352" s="31">
        <v>1</v>
      </c>
      <c r="AK352" s="31"/>
      <c r="AL352" s="19"/>
      <c r="AM352" s="19">
        <v>1</v>
      </c>
      <c r="AN352" s="19"/>
      <c r="AO352" s="32"/>
      <c r="AP352" s="32">
        <v>1</v>
      </c>
      <c r="AQ352" s="32"/>
      <c r="AR352" s="33"/>
      <c r="AS352" s="33">
        <v>1</v>
      </c>
      <c r="AT352" s="33"/>
      <c r="AU352" s="19"/>
      <c r="AV352" s="19">
        <v>1</v>
      </c>
      <c r="AW352" s="19"/>
      <c r="AX352" s="34">
        <f t="shared" si="73"/>
        <v>0</v>
      </c>
      <c r="AY352" s="34">
        <f t="shared" si="74"/>
        <v>9</v>
      </c>
      <c r="AZ352" s="34">
        <f t="shared" si="75"/>
        <v>0</v>
      </c>
      <c r="BA352" s="36">
        <f t="shared" si="76"/>
        <v>0</v>
      </c>
      <c r="BB352" s="77">
        <f>VLOOKUP(C352&amp;TEXT(D352,"00"),'House ridership'!$A$3:$M$438,13,0)</f>
        <v>3344</v>
      </c>
      <c r="BC352" s="77">
        <f>VLOOKUP($C352&amp;TEXT($D352,"00"),'House ridership'!$A$3:$M$438,3,0)</f>
        <v>1</v>
      </c>
      <c r="BD352" s="57">
        <v>1708</v>
      </c>
      <c r="BE352" s="57" t="s">
        <v>953</v>
      </c>
      <c r="BF352" s="57" t="s">
        <v>1392</v>
      </c>
      <c r="BG352" s="3"/>
      <c r="BH352" s="3"/>
      <c r="BI352" s="34"/>
      <c r="BJ352" s="3"/>
      <c r="BK352" s="76">
        <v>1</v>
      </c>
      <c r="BL352" s="76"/>
    </row>
    <row r="353" spans="1:64" ht="14" customHeight="1" x14ac:dyDescent="0.15">
      <c r="A353" s="3">
        <v>1</v>
      </c>
      <c r="B353" s="3">
        <v>5</v>
      </c>
      <c r="C353" s="3" t="s">
        <v>298</v>
      </c>
      <c r="D353" s="3">
        <v>17</v>
      </c>
      <c r="E353" s="3" t="s">
        <v>43</v>
      </c>
      <c r="F353" s="3" t="s">
        <v>321</v>
      </c>
      <c r="G353" s="3" t="s">
        <v>46</v>
      </c>
      <c r="H353" s="3">
        <v>2010</v>
      </c>
      <c r="I353" s="11">
        <v>0.64600000000000002</v>
      </c>
      <c r="J353" s="11">
        <v>0.60799999999999998</v>
      </c>
      <c r="K353" s="14"/>
      <c r="L353" s="13">
        <v>1</v>
      </c>
      <c r="M353" s="14"/>
      <c r="N353" s="17"/>
      <c r="O353" s="16">
        <v>1</v>
      </c>
      <c r="P353" s="17"/>
      <c r="Q353" s="20"/>
      <c r="R353" s="19">
        <v>1</v>
      </c>
      <c r="S353" s="20"/>
      <c r="T353" s="3">
        <f t="shared" si="82"/>
        <v>0</v>
      </c>
      <c r="U353" s="3">
        <f t="shared" si="82"/>
        <v>3</v>
      </c>
      <c r="V353" s="3">
        <f t="shared" si="82"/>
        <v>0</v>
      </c>
      <c r="W353" s="13"/>
      <c r="X353" s="13">
        <v>1</v>
      </c>
      <c r="Y353" s="13"/>
      <c r="Z353" s="16"/>
      <c r="AA353" s="16">
        <v>1</v>
      </c>
      <c r="AB353" s="16"/>
      <c r="AC353" s="19"/>
      <c r="AD353" s="19">
        <v>1</v>
      </c>
      <c r="AE353" s="19"/>
      <c r="AF353" s="13"/>
      <c r="AG353" s="13">
        <v>1</v>
      </c>
      <c r="AH353" s="13"/>
      <c r="AI353" s="31"/>
      <c r="AJ353" s="31">
        <v>1</v>
      </c>
      <c r="AK353" s="31"/>
      <c r="AL353" s="19"/>
      <c r="AM353" s="19">
        <v>1</v>
      </c>
      <c r="AN353" s="19"/>
      <c r="AO353" s="32"/>
      <c r="AP353" s="32">
        <v>1</v>
      </c>
      <c r="AQ353" s="32"/>
      <c r="AR353" s="33"/>
      <c r="AS353" s="33">
        <v>1</v>
      </c>
      <c r="AT353" s="33"/>
      <c r="AU353" s="19"/>
      <c r="AV353" s="19">
        <v>1</v>
      </c>
      <c r="AW353" s="19"/>
      <c r="AX353" s="34">
        <f t="shared" si="73"/>
        <v>0</v>
      </c>
      <c r="AY353" s="34">
        <f t="shared" si="74"/>
        <v>9</v>
      </c>
      <c r="AZ353" s="34">
        <f t="shared" si="75"/>
        <v>0</v>
      </c>
      <c r="BA353" s="36">
        <f t="shared" si="76"/>
        <v>0</v>
      </c>
      <c r="BB353" s="77">
        <f>VLOOKUP(C353&amp;TEXT(D353,"00"),'House ridership'!$A$3:$M$438,13,0)</f>
        <v>5194</v>
      </c>
      <c r="BC353" s="77">
        <f>VLOOKUP($C353&amp;TEXT($D353,"00"),'House ridership'!$A$3:$M$438,3,0)</f>
        <v>1</v>
      </c>
      <c r="BD353" s="57">
        <v>2440</v>
      </c>
      <c r="BE353" s="57" t="s">
        <v>967</v>
      </c>
      <c r="BF353" s="57" t="s">
        <v>1395</v>
      </c>
      <c r="BG353" s="3"/>
      <c r="BH353" s="3"/>
      <c r="BI353" s="34"/>
      <c r="BJ353" s="3"/>
      <c r="BK353" s="76">
        <v>1</v>
      </c>
      <c r="BL353" s="76"/>
    </row>
    <row r="354" spans="1:64" ht="14" customHeight="1" x14ac:dyDescent="0.15">
      <c r="A354" s="3">
        <v>1</v>
      </c>
      <c r="B354" s="3">
        <v>5</v>
      </c>
      <c r="C354" s="3" t="s">
        <v>298</v>
      </c>
      <c r="D354" s="3">
        <v>22</v>
      </c>
      <c r="E354" s="3" t="s">
        <v>43</v>
      </c>
      <c r="F354" s="3" t="s">
        <v>308</v>
      </c>
      <c r="G354" s="3" t="s">
        <v>306</v>
      </c>
      <c r="H354" s="3">
        <v>2008</v>
      </c>
      <c r="I354" s="11">
        <v>0.66600000000000004</v>
      </c>
      <c r="J354" s="11">
        <v>0.59499999999999997</v>
      </c>
      <c r="K354" s="14"/>
      <c r="L354" s="13">
        <v>1</v>
      </c>
      <c r="M354" s="14"/>
      <c r="N354" s="17"/>
      <c r="O354" s="16">
        <v>1</v>
      </c>
      <c r="P354" s="17"/>
      <c r="Q354" s="20"/>
      <c r="R354" s="19">
        <v>1</v>
      </c>
      <c r="S354" s="20"/>
      <c r="T354" s="3">
        <f t="shared" si="82"/>
        <v>0</v>
      </c>
      <c r="U354" s="3">
        <f t="shared" si="82"/>
        <v>3</v>
      </c>
      <c r="V354" s="3">
        <f t="shared" si="82"/>
        <v>0</v>
      </c>
      <c r="W354" s="13"/>
      <c r="X354" s="13">
        <v>1</v>
      </c>
      <c r="Y354" s="13"/>
      <c r="Z354" s="16"/>
      <c r="AA354" s="16">
        <v>1</v>
      </c>
      <c r="AB354" s="16"/>
      <c r="AC354" s="19"/>
      <c r="AD354" s="19">
        <v>1</v>
      </c>
      <c r="AE354" s="19"/>
      <c r="AF354" s="13"/>
      <c r="AG354" s="13">
        <v>1</v>
      </c>
      <c r="AH354" s="13"/>
      <c r="AI354" s="31"/>
      <c r="AJ354" s="31">
        <v>1</v>
      </c>
      <c r="AK354" s="31"/>
      <c r="AL354" s="19"/>
      <c r="AM354" s="19">
        <v>1</v>
      </c>
      <c r="AN354" s="19"/>
      <c r="AO354" s="32"/>
      <c r="AP354" s="32">
        <v>1</v>
      </c>
      <c r="AQ354" s="32"/>
      <c r="AR354" s="33"/>
      <c r="AS354" s="33">
        <v>1</v>
      </c>
      <c r="AT354" s="33"/>
      <c r="AU354" s="19"/>
      <c r="AV354" s="19">
        <v>1</v>
      </c>
      <c r="AW354" s="19"/>
      <c r="AX354" s="34">
        <f t="shared" si="73"/>
        <v>0</v>
      </c>
      <c r="AY354" s="34">
        <f t="shared" si="74"/>
        <v>9</v>
      </c>
      <c r="AZ354" s="34">
        <f t="shared" si="75"/>
        <v>0</v>
      </c>
      <c r="BA354" s="36">
        <f t="shared" si="76"/>
        <v>0</v>
      </c>
      <c r="BB354" s="77">
        <f>VLOOKUP(C354&amp;TEXT(D354,"00"),'House ridership'!$A$3:$M$438,13,0)</f>
        <v>0</v>
      </c>
      <c r="BC354" s="77">
        <f>VLOOKUP($C354&amp;TEXT($D354,"00"),'House ridership'!$A$3:$M$438,3,0)</f>
        <v>0</v>
      </c>
      <c r="BD354" s="57">
        <v>2133</v>
      </c>
      <c r="BE354" s="57" t="s">
        <v>967</v>
      </c>
      <c r="BF354" s="57" t="s">
        <v>1400</v>
      </c>
      <c r="BG354" s="3"/>
      <c r="BH354" s="3"/>
      <c r="BI354" s="34"/>
      <c r="BJ354" s="3"/>
      <c r="BK354" s="76">
        <v>1</v>
      </c>
      <c r="BL354" s="76"/>
    </row>
    <row r="355" spans="1:64" ht="14" customHeight="1" x14ac:dyDescent="0.15">
      <c r="A355" s="3">
        <v>1</v>
      </c>
      <c r="B355" s="3">
        <v>5</v>
      </c>
      <c r="C355" s="3" t="s">
        <v>298</v>
      </c>
      <c r="D355" s="3">
        <v>24</v>
      </c>
      <c r="E355" s="3" t="s">
        <v>43</v>
      </c>
      <c r="F355" s="3" t="s">
        <v>312</v>
      </c>
      <c r="G355" s="3" t="s">
        <v>313</v>
      </c>
      <c r="H355" s="3">
        <v>2004</v>
      </c>
      <c r="I355" s="11">
        <v>0.65</v>
      </c>
      <c r="J355" s="11">
        <v>0.56200000000000006</v>
      </c>
      <c r="K355" s="14"/>
      <c r="L355" s="13">
        <v>1</v>
      </c>
      <c r="M355" s="14"/>
      <c r="N355" s="17"/>
      <c r="O355" s="16">
        <v>1</v>
      </c>
      <c r="P355" s="17"/>
      <c r="Q355" s="20"/>
      <c r="R355" s="19">
        <v>1</v>
      </c>
      <c r="S355" s="20"/>
      <c r="T355" s="3">
        <f t="shared" si="82"/>
        <v>0</v>
      </c>
      <c r="U355" s="3">
        <f t="shared" si="82"/>
        <v>3</v>
      </c>
      <c r="V355" s="3">
        <f t="shared" si="82"/>
        <v>0</v>
      </c>
      <c r="W355" s="13"/>
      <c r="X355" s="13">
        <v>1</v>
      </c>
      <c r="Y355" s="13"/>
      <c r="Z355" s="16"/>
      <c r="AA355" s="16">
        <v>1</v>
      </c>
      <c r="AB355" s="16"/>
      <c r="AC355" s="19"/>
      <c r="AD355" s="19">
        <v>1</v>
      </c>
      <c r="AE355" s="19"/>
      <c r="AF355" s="13"/>
      <c r="AG355" s="13">
        <v>1</v>
      </c>
      <c r="AH355" s="13"/>
      <c r="AI355" s="31"/>
      <c r="AJ355" s="31">
        <v>1</v>
      </c>
      <c r="AK355" s="31"/>
      <c r="AL355" s="19"/>
      <c r="AM355" s="19">
        <v>1</v>
      </c>
      <c r="AN355" s="19"/>
      <c r="AO355" s="32"/>
      <c r="AP355" s="32">
        <v>1</v>
      </c>
      <c r="AQ355" s="32"/>
      <c r="AR355" s="33"/>
      <c r="AS355" s="33">
        <v>1</v>
      </c>
      <c r="AT355" s="33"/>
      <c r="AU355" s="19"/>
      <c r="AV355" s="19">
        <v>1</v>
      </c>
      <c r="AW355" s="19"/>
      <c r="AX355" s="34">
        <f t="shared" si="73"/>
        <v>0</v>
      </c>
      <c r="AY355" s="34">
        <f t="shared" si="74"/>
        <v>9</v>
      </c>
      <c r="AZ355" s="34">
        <f t="shared" si="75"/>
        <v>0</v>
      </c>
      <c r="BA355" s="36">
        <f t="shared" si="76"/>
        <v>0</v>
      </c>
      <c r="BB355" s="77">
        <f>VLOOKUP(C355&amp;TEXT(D355,"00"),'House ridership'!$A$3:$M$438,13,0)</f>
        <v>0</v>
      </c>
      <c r="BC355" s="77">
        <f>VLOOKUP($C355&amp;TEXT($D355,"00"),'House ridership'!$A$3:$M$438,3,0)</f>
        <v>0</v>
      </c>
      <c r="BD355" s="57">
        <v>2369</v>
      </c>
      <c r="BE355" s="57" t="s">
        <v>967</v>
      </c>
      <c r="BF355" s="57" t="s">
        <v>1402</v>
      </c>
      <c r="BG355" s="3"/>
      <c r="BH355" s="3"/>
      <c r="BI355" s="34"/>
      <c r="BJ355" s="3"/>
      <c r="BK355" s="76">
        <v>1</v>
      </c>
      <c r="BL355" s="76"/>
    </row>
    <row r="356" spans="1:64" ht="14" customHeight="1" x14ac:dyDescent="0.15">
      <c r="A356" s="3">
        <v>1</v>
      </c>
      <c r="B356" s="3">
        <v>5</v>
      </c>
      <c r="C356" s="3" t="s">
        <v>298</v>
      </c>
      <c r="D356" s="3">
        <v>26</v>
      </c>
      <c r="E356" s="3" t="s">
        <v>43</v>
      </c>
      <c r="F356" s="3" t="s">
        <v>325</v>
      </c>
      <c r="G356" s="3" t="s">
        <v>35</v>
      </c>
      <c r="H356" s="3">
        <v>2002</v>
      </c>
      <c r="I356" s="11">
        <v>0.82699999999999996</v>
      </c>
      <c r="J356" s="11">
        <v>0.66400000000000003</v>
      </c>
      <c r="K356" s="14"/>
      <c r="L356" s="13">
        <v>1</v>
      </c>
      <c r="M356" s="14"/>
      <c r="N356" s="17"/>
      <c r="O356" s="16">
        <v>1</v>
      </c>
      <c r="P356" s="17"/>
      <c r="Q356" s="20"/>
      <c r="R356" s="19">
        <v>1</v>
      </c>
      <c r="S356" s="20"/>
      <c r="T356" s="3">
        <f t="shared" si="82"/>
        <v>0</v>
      </c>
      <c r="U356" s="3">
        <f t="shared" si="82"/>
        <v>3</v>
      </c>
      <c r="V356" s="3">
        <f t="shared" si="82"/>
        <v>0</v>
      </c>
      <c r="W356" s="13"/>
      <c r="X356" s="13">
        <v>1</v>
      </c>
      <c r="Y356" s="13"/>
      <c r="Z356" s="16"/>
      <c r="AA356" s="16">
        <v>1</v>
      </c>
      <c r="AB356" s="16"/>
      <c r="AC356" s="19"/>
      <c r="AD356" s="19">
        <v>1</v>
      </c>
      <c r="AE356" s="19"/>
      <c r="AF356" s="13"/>
      <c r="AG356" s="13">
        <v>1</v>
      </c>
      <c r="AH356" s="13"/>
      <c r="AI356" s="31"/>
      <c r="AJ356" s="31">
        <v>1</v>
      </c>
      <c r="AK356" s="31"/>
      <c r="AL356" s="19"/>
      <c r="AM356" s="19">
        <v>1</v>
      </c>
      <c r="AN356" s="19"/>
      <c r="AO356" s="32"/>
      <c r="AP356" s="32">
        <v>1</v>
      </c>
      <c r="AQ356" s="32"/>
      <c r="AR356" s="33"/>
      <c r="AS356" s="33">
        <v>1</v>
      </c>
      <c r="AT356" s="33"/>
      <c r="AU356" s="19"/>
      <c r="AV356" s="19">
        <v>1</v>
      </c>
      <c r="AW356" s="19"/>
      <c r="AX356" s="34">
        <f t="shared" si="73"/>
        <v>0</v>
      </c>
      <c r="AY356" s="34">
        <f t="shared" si="74"/>
        <v>9</v>
      </c>
      <c r="AZ356" s="34">
        <f t="shared" si="75"/>
        <v>0</v>
      </c>
      <c r="BA356" s="36">
        <f t="shared" si="76"/>
        <v>0</v>
      </c>
      <c r="BB356" s="77">
        <f>VLOOKUP(C356&amp;TEXT(D356,"00"),'House ridership'!$A$3:$M$438,13,0)</f>
        <v>0</v>
      </c>
      <c r="BC356" s="77">
        <f>VLOOKUP($C356&amp;TEXT($D356,"00"),'House ridership'!$A$3:$M$438,3,0)</f>
        <v>0</v>
      </c>
      <c r="BD356" s="57">
        <v>2336</v>
      </c>
      <c r="BE356" s="57" t="s">
        <v>967</v>
      </c>
      <c r="BF356" s="57" t="s">
        <v>1404</v>
      </c>
      <c r="BG356" s="3"/>
      <c r="BH356" s="3"/>
      <c r="BI356" s="34"/>
      <c r="BJ356" s="3"/>
      <c r="BK356" s="76">
        <v>1</v>
      </c>
      <c r="BL356" s="76"/>
    </row>
    <row r="357" spans="1:64" ht="14" customHeight="1" x14ac:dyDescent="0.15">
      <c r="A357" s="3">
        <v>1</v>
      </c>
      <c r="B357" s="3">
        <v>6</v>
      </c>
      <c r="C357" s="3" t="s">
        <v>350</v>
      </c>
      <c r="D357" s="3">
        <v>1</v>
      </c>
      <c r="E357" s="3" t="s">
        <v>43</v>
      </c>
      <c r="F357" s="3" t="s">
        <v>646</v>
      </c>
      <c r="G357" s="3" t="s">
        <v>647</v>
      </c>
      <c r="H357" s="3">
        <v>2014</v>
      </c>
      <c r="I357" s="11">
        <v>0.51200000000000001</v>
      </c>
      <c r="J357" s="11">
        <v>0.53800000000000003</v>
      </c>
      <c r="K357" s="28"/>
      <c r="L357" s="29"/>
      <c r="M357" s="29"/>
      <c r="N357" s="29"/>
      <c r="O357" s="28"/>
      <c r="P357" s="29"/>
      <c r="Q357" s="29"/>
      <c r="R357" s="28"/>
      <c r="S357" s="29"/>
      <c r="T357" s="28"/>
      <c r="U357" s="3"/>
      <c r="V357" s="3"/>
      <c r="W357" s="13"/>
      <c r="X357" s="13">
        <v>1</v>
      </c>
      <c r="Y357" s="13"/>
      <c r="Z357" s="16"/>
      <c r="AA357" s="16">
        <v>1</v>
      </c>
      <c r="AB357" s="16"/>
      <c r="AC357" s="19"/>
      <c r="AD357" s="19">
        <v>1</v>
      </c>
      <c r="AE357" s="19"/>
      <c r="AF357" s="13"/>
      <c r="AG357" s="13">
        <v>1</v>
      </c>
      <c r="AH357" s="13"/>
      <c r="AI357" s="31"/>
      <c r="AJ357" s="31">
        <v>1</v>
      </c>
      <c r="AK357" s="31"/>
      <c r="AL357" s="19"/>
      <c r="AM357" s="19">
        <v>1</v>
      </c>
      <c r="AN357" s="19"/>
      <c r="AO357" s="32"/>
      <c r="AP357" s="32">
        <v>1</v>
      </c>
      <c r="AQ357" s="32"/>
      <c r="AR357" s="33"/>
      <c r="AS357" s="33">
        <v>1</v>
      </c>
      <c r="AT357" s="33"/>
      <c r="AU357" s="19"/>
      <c r="AV357" s="19">
        <v>1</v>
      </c>
      <c r="AW357" s="19"/>
      <c r="AX357" s="34">
        <f t="shared" si="73"/>
        <v>0</v>
      </c>
      <c r="AY357" s="34">
        <f t="shared" si="74"/>
        <v>9</v>
      </c>
      <c r="AZ357" s="34">
        <f t="shared" si="75"/>
        <v>0</v>
      </c>
      <c r="BA357" s="36">
        <f t="shared" si="76"/>
        <v>0</v>
      </c>
      <c r="BB357" s="77">
        <f>VLOOKUP(C357&amp;TEXT(D357,"00"),'House ridership'!$A$3:$M$438,13,0)</f>
        <v>0</v>
      </c>
      <c r="BC357" s="77">
        <f>VLOOKUP($C357&amp;TEXT($D357,"00"),'House ridership'!$A$3:$M$438,3,0)</f>
        <v>0</v>
      </c>
      <c r="BD357" s="57">
        <v>1108</v>
      </c>
      <c r="BE357" s="57" t="s">
        <v>953</v>
      </c>
      <c r="BF357" s="57" t="s">
        <v>1149</v>
      </c>
      <c r="BG357" s="3"/>
      <c r="BH357" s="3"/>
      <c r="BI357" s="34"/>
      <c r="BJ357" s="3"/>
      <c r="BK357" s="76">
        <v>1</v>
      </c>
      <c r="BL357" s="76"/>
    </row>
    <row r="358" spans="1:64" ht="14" customHeight="1" x14ac:dyDescent="0.15">
      <c r="A358" s="3">
        <v>1</v>
      </c>
      <c r="B358" s="3">
        <v>6</v>
      </c>
      <c r="C358" s="3" t="s">
        <v>350</v>
      </c>
      <c r="D358" s="3">
        <v>3</v>
      </c>
      <c r="E358" s="3" t="s">
        <v>43</v>
      </c>
      <c r="F358" s="3" t="s">
        <v>374</v>
      </c>
      <c r="G358" s="3" t="s">
        <v>92</v>
      </c>
      <c r="H358" s="3">
        <v>2014</v>
      </c>
      <c r="I358" s="11">
        <v>0.52900000000000003</v>
      </c>
      <c r="J358" s="11">
        <v>0.53500000000000003</v>
      </c>
      <c r="K358" s="28"/>
      <c r="L358" s="29"/>
      <c r="M358" s="29"/>
      <c r="N358" s="29"/>
      <c r="O358" s="28"/>
      <c r="P358" s="29"/>
      <c r="Q358" s="29"/>
      <c r="R358" s="28"/>
      <c r="S358" s="29"/>
      <c r="T358" s="28"/>
      <c r="U358" s="3"/>
      <c r="V358" s="3"/>
      <c r="W358" s="13"/>
      <c r="X358" s="13">
        <v>1</v>
      </c>
      <c r="Y358" s="13"/>
      <c r="Z358" s="16"/>
      <c r="AA358" s="16">
        <v>1</v>
      </c>
      <c r="AB358" s="16"/>
      <c r="AC358" s="19"/>
      <c r="AD358" s="19">
        <v>1</v>
      </c>
      <c r="AE358" s="19"/>
      <c r="AF358" s="13"/>
      <c r="AG358" s="13">
        <v>1</v>
      </c>
      <c r="AH358" s="13"/>
      <c r="AI358" s="31"/>
      <c r="AJ358" s="31">
        <v>1</v>
      </c>
      <c r="AK358" s="31"/>
      <c r="AL358" s="19"/>
      <c r="AM358" s="19">
        <v>1</v>
      </c>
      <c r="AN358" s="19"/>
      <c r="AO358" s="32"/>
      <c r="AP358" s="32">
        <v>1</v>
      </c>
      <c r="AQ358" s="32"/>
      <c r="AR358" s="33"/>
      <c r="AS358" s="33">
        <v>1</v>
      </c>
      <c r="AT358" s="33"/>
      <c r="AU358" s="19"/>
      <c r="AV358" s="19">
        <v>1</v>
      </c>
      <c r="AW358" s="19"/>
      <c r="AX358" s="34">
        <f t="shared" si="73"/>
        <v>0</v>
      </c>
      <c r="AY358" s="34">
        <f t="shared" si="74"/>
        <v>9</v>
      </c>
      <c r="AZ358" s="34">
        <f t="shared" si="75"/>
        <v>0</v>
      </c>
      <c r="BA358" s="36">
        <f t="shared" si="76"/>
        <v>0</v>
      </c>
      <c r="BB358" s="77">
        <f>VLOOKUP(C358&amp;TEXT(D358,"00"),'House ridership'!$A$3:$M$438,13,0)</f>
        <v>3843</v>
      </c>
      <c r="BC358" s="77">
        <f>VLOOKUP($C358&amp;TEXT($D358,"00"),'House ridership'!$A$3:$M$438,3,0)</f>
        <v>1</v>
      </c>
      <c r="BD358" s="57">
        <v>240</v>
      </c>
      <c r="BE358" s="57" t="s">
        <v>951</v>
      </c>
      <c r="BF358" s="57" t="s">
        <v>1151</v>
      </c>
      <c r="BG358" s="3"/>
      <c r="BH358" s="3"/>
      <c r="BI358" s="34"/>
      <c r="BJ358" s="3"/>
      <c r="BK358" s="76">
        <v>1</v>
      </c>
      <c r="BL358" s="76"/>
    </row>
    <row r="359" spans="1:64" ht="14" customHeight="1" x14ac:dyDescent="0.15">
      <c r="A359" s="3">
        <v>1</v>
      </c>
      <c r="B359" s="3">
        <v>6</v>
      </c>
      <c r="C359" s="3" t="s">
        <v>350</v>
      </c>
      <c r="D359" s="3">
        <v>4</v>
      </c>
      <c r="E359" s="3" t="s">
        <v>43</v>
      </c>
      <c r="F359" s="3" t="s">
        <v>49</v>
      </c>
      <c r="G359" s="3" t="s">
        <v>52</v>
      </c>
      <c r="H359" s="3">
        <v>2002</v>
      </c>
      <c r="I359" s="11">
        <v>0.61699999999999999</v>
      </c>
      <c r="J359" s="11">
        <v>0.61299999999999999</v>
      </c>
      <c r="K359" s="14"/>
      <c r="L359" s="13">
        <v>1</v>
      </c>
      <c r="M359" s="14"/>
      <c r="N359" s="17"/>
      <c r="O359" s="16">
        <v>1</v>
      </c>
      <c r="P359" s="17"/>
      <c r="Q359" s="20"/>
      <c r="R359" s="19">
        <v>1</v>
      </c>
      <c r="S359" s="20"/>
      <c r="T359" s="3">
        <f t="shared" ref="T359:T370" si="83">K359+N359+Q359</f>
        <v>0</v>
      </c>
      <c r="U359" s="3">
        <f t="shared" ref="U359:U370" si="84">L359+O359+R359</f>
        <v>3</v>
      </c>
      <c r="V359" s="3">
        <f t="shared" ref="V359:V370" si="85">M359+P359+S359</f>
        <v>0</v>
      </c>
      <c r="W359" s="13"/>
      <c r="X359" s="13">
        <v>1</v>
      </c>
      <c r="Y359" s="13"/>
      <c r="Z359" s="16"/>
      <c r="AA359" s="16">
        <v>1</v>
      </c>
      <c r="AB359" s="16"/>
      <c r="AC359" s="19"/>
      <c r="AD359" s="19">
        <v>1</v>
      </c>
      <c r="AE359" s="19"/>
      <c r="AF359" s="13"/>
      <c r="AG359" s="13">
        <v>1</v>
      </c>
      <c r="AH359" s="13"/>
      <c r="AI359" s="31"/>
      <c r="AJ359" s="31">
        <v>1</v>
      </c>
      <c r="AK359" s="31"/>
      <c r="AL359" s="19"/>
      <c r="AM359" s="19">
        <v>1</v>
      </c>
      <c r="AN359" s="19"/>
      <c r="AO359" s="32"/>
      <c r="AP359" s="32">
        <v>1</v>
      </c>
      <c r="AQ359" s="32"/>
      <c r="AR359" s="33"/>
      <c r="AS359" s="33">
        <v>1</v>
      </c>
      <c r="AT359" s="33"/>
      <c r="AU359" s="19"/>
      <c r="AV359" s="19">
        <v>1</v>
      </c>
      <c r="AW359" s="19"/>
      <c r="AX359" s="34">
        <f t="shared" si="73"/>
        <v>0</v>
      </c>
      <c r="AY359" s="34">
        <f t="shared" si="74"/>
        <v>9</v>
      </c>
      <c r="AZ359" s="34">
        <f t="shared" si="75"/>
        <v>0</v>
      </c>
      <c r="BA359" s="36">
        <f t="shared" si="76"/>
        <v>0</v>
      </c>
      <c r="BB359" s="77">
        <f>VLOOKUP(C359&amp;TEXT(D359,"00"),'House ridership'!$A$3:$M$438,13,0)</f>
        <v>0</v>
      </c>
      <c r="BC359" s="77">
        <f>VLOOKUP($C359&amp;TEXT($D359,"00"),'House ridership'!$A$3:$M$438,3,0)</f>
        <v>0</v>
      </c>
      <c r="BD359" s="57">
        <v>2210</v>
      </c>
      <c r="BE359" s="57" t="s">
        <v>967</v>
      </c>
      <c r="BF359" s="57" t="s">
        <v>1152</v>
      </c>
      <c r="BG359" s="3"/>
      <c r="BH359" s="3"/>
      <c r="BI359" s="34"/>
      <c r="BJ359" s="3"/>
      <c r="BK359" s="76">
        <v>1</v>
      </c>
      <c r="BL359" s="76"/>
    </row>
    <row r="360" spans="1:64" ht="14" customHeight="1" x14ac:dyDescent="0.15">
      <c r="A360" s="3">
        <v>1</v>
      </c>
      <c r="B360" s="3">
        <v>6</v>
      </c>
      <c r="C360" s="3" t="s">
        <v>373</v>
      </c>
      <c r="D360" s="3">
        <v>6</v>
      </c>
      <c r="E360" s="3" t="s">
        <v>43</v>
      </c>
      <c r="F360" s="3" t="s">
        <v>379</v>
      </c>
      <c r="G360" s="3" t="s">
        <v>380</v>
      </c>
      <c r="H360" s="3">
        <v>2012</v>
      </c>
      <c r="I360" s="11">
        <v>0.65900000000000003</v>
      </c>
      <c r="J360" s="11">
        <v>0.69099999999999995</v>
      </c>
      <c r="K360" s="14"/>
      <c r="L360" s="13">
        <v>1</v>
      </c>
      <c r="M360" s="14"/>
      <c r="N360" s="17"/>
      <c r="O360" s="16">
        <v>1</v>
      </c>
      <c r="P360" s="17"/>
      <c r="Q360" s="20"/>
      <c r="R360" s="19">
        <v>1</v>
      </c>
      <c r="S360" s="20"/>
      <c r="T360" s="3">
        <f t="shared" si="83"/>
        <v>0</v>
      </c>
      <c r="U360" s="3">
        <f t="shared" si="84"/>
        <v>3</v>
      </c>
      <c r="V360" s="3">
        <f t="shared" si="85"/>
        <v>0</v>
      </c>
      <c r="W360" s="13"/>
      <c r="X360" s="13">
        <v>1</v>
      </c>
      <c r="Y360" s="13"/>
      <c r="Z360" s="16"/>
      <c r="AA360" s="16">
        <v>1</v>
      </c>
      <c r="AB360" s="16"/>
      <c r="AC360" s="19"/>
      <c r="AD360" s="19">
        <v>1</v>
      </c>
      <c r="AE360" s="19"/>
      <c r="AF360" s="13"/>
      <c r="AG360" s="13">
        <v>1</v>
      </c>
      <c r="AH360" s="13"/>
      <c r="AI360" s="31"/>
      <c r="AJ360" s="31">
        <v>1</v>
      </c>
      <c r="AK360" s="31"/>
      <c r="AL360" s="19"/>
      <c r="AM360" s="19">
        <v>1</v>
      </c>
      <c r="AN360" s="19"/>
      <c r="AO360" s="32"/>
      <c r="AP360" s="32">
        <v>1</v>
      </c>
      <c r="AQ360" s="32"/>
      <c r="AR360" s="33"/>
      <c r="AS360" s="33">
        <v>1</v>
      </c>
      <c r="AT360" s="33"/>
      <c r="AU360" s="19"/>
      <c r="AV360" s="19">
        <v>1</v>
      </c>
      <c r="AW360" s="19"/>
      <c r="AX360" s="34">
        <f t="shared" si="73"/>
        <v>0</v>
      </c>
      <c r="AY360" s="34">
        <f t="shared" si="74"/>
        <v>9</v>
      </c>
      <c r="AZ360" s="34">
        <f t="shared" si="75"/>
        <v>0</v>
      </c>
      <c r="BA360" s="36">
        <f t="shared" si="76"/>
        <v>0</v>
      </c>
      <c r="BB360" s="77">
        <f>VLOOKUP(C360&amp;TEXT(D360,"00"),'House ridership'!$A$3:$M$438,13,0)</f>
        <v>586</v>
      </c>
      <c r="BC360" s="77">
        <f>VLOOKUP($C360&amp;TEXT($D360,"00"),'House ridership'!$A$3:$M$438,3,0)</f>
        <v>1</v>
      </c>
      <c r="BD360" s="57">
        <v>1230</v>
      </c>
      <c r="BE360" s="57" t="s">
        <v>953</v>
      </c>
      <c r="BF360" s="57" t="s">
        <v>1178</v>
      </c>
      <c r="BG360" s="3"/>
      <c r="BH360" s="3"/>
      <c r="BI360" s="34"/>
      <c r="BJ360" s="3"/>
      <c r="BK360" s="76">
        <v>1</v>
      </c>
      <c r="BL360" s="76"/>
    </row>
    <row r="361" spans="1:64" ht="14" customHeight="1" x14ac:dyDescent="0.15">
      <c r="A361" s="3">
        <v>1</v>
      </c>
      <c r="B361" s="3">
        <v>6</v>
      </c>
      <c r="C361" s="3" t="s">
        <v>389</v>
      </c>
      <c r="D361" s="3">
        <v>4</v>
      </c>
      <c r="E361" s="3" t="s">
        <v>43</v>
      </c>
      <c r="F361" s="3" t="s">
        <v>390</v>
      </c>
      <c r="G361" s="3" t="s">
        <v>391</v>
      </c>
      <c r="H361" s="3">
        <v>2012</v>
      </c>
      <c r="I361" s="11">
        <v>0.67700000000000005</v>
      </c>
      <c r="J361" s="11">
        <v>0.71299999999999997</v>
      </c>
      <c r="K361" s="14"/>
      <c r="L361" s="13">
        <v>1</v>
      </c>
      <c r="M361" s="14"/>
      <c r="N361" s="17"/>
      <c r="O361" s="16">
        <v>1</v>
      </c>
      <c r="P361" s="17"/>
      <c r="Q361" s="20"/>
      <c r="R361" s="19">
        <v>1</v>
      </c>
      <c r="S361" s="20"/>
      <c r="T361" s="3">
        <f t="shared" si="83"/>
        <v>0</v>
      </c>
      <c r="U361" s="3">
        <f t="shared" si="84"/>
        <v>3</v>
      </c>
      <c r="V361" s="3">
        <f t="shared" si="85"/>
        <v>0</v>
      </c>
      <c r="W361" s="13"/>
      <c r="X361" s="13">
        <v>1</v>
      </c>
      <c r="Y361" s="13"/>
      <c r="Z361" s="16"/>
      <c r="AA361" s="16">
        <v>1</v>
      </c>
      <c r="AB361" s="16"/>
      <c r="AC361" s="19"/>
      <c r="AD361" s="19">
        <v>1</v>
      </c>
      <c r="AE361" s="19"/>
      <c r="AF361" s="13"/>
      <c r="AG361" s="13">
        <v>1</v>
      </c>
      <c r="AH361" s="13"/>
      <c r="AI361" s="31"/>
      <c r="AJ361" s="31">
        <v>1</v>
      </c>
      <c r="AK361" s="31"/>
      <c r="AL361" s="19"/>
      <c r="AM361" s="19">
        <v>1</v>
      </c>
      <c r="AN361" s="19"/>
      <c r="AO361" s="32"/>
      <c r="AP361" s="32">
        <v>1</v>
      </c>
      <c r="AQ361" s="32"/>
      <c r="AR361" s="33"/>
      <c r="AS361" s="33">
        <v>1</v>
      </c>
      <c r="AT361" s="33"/>
      <c r="AU361" s="19"/>
      <c r="AV361" s="19">
        <v>1</v>
      </c>
      <c r="AW361" s="19"/>
      <c r="AX361" s="34">
        <f t="shared" si="73"/>
        <v>0</v>
      </c>
      <c r="AY361" s="34">
        <f t="shared" si="74"/>
        <v>9</v>
      </c>
      <c r="AZ361" s="34">
        <f t="shared" si="75"/>
        <v>0</v>
      </c>
      <c r="BA361" s="36">
        <f t="shared" si="76"/>
        <v>0</v>
      </c>
      <c r="BB361" s="77">
        <f>VLOOKUP(C361&amp;TEXT(D361,"00"),'House ridership'!$A$3:$M$438,13,0)</f>
        <v>5790</v>
      </c>
      <c r="BC361" s="77">
        <f>VLOOKUP($C361&amp;TEXT($D361,"00"),'House ridership'!$A$3:$M$438,3,0)</f>
        <v>3</v>
      </c>
      <c r="BD361" s="57">
        <v>2453</v>
      </c>
      <c r="BE361" s="57" t="s">
        <v>967</v>
      </c>
      <c r="BF361" s="57" t="s">
        <v>1188</v>
      </c>
      <c r="BG361" s="3"/>
      <c r="BH361" s="3"/>
      <c r="BI361" s="34"/>
      <c r="BJ361" s="3"/>
      <c r="BK361" s="76">
        <v>1</v>
      </c>
      <c r="BL361" s="76"/>
    </row>
    <row r="362" spans="1:64" ht="14" customHeight="1" x14ac:dyDescent="0.15">
      <c r="A362" s="3">
        <v>1</v>
      </c>
      <c r="B362" s="3">
        <v>6</v>
      </c>
      <c r="C362" s="3" t="s">
        <v>399</v>
      </c>
      <c r="D362" s="3">
        <v>2</v>
      </c>
      <c r="E362" s="3" t="s">
        <v>43</v>
      </c>
      <c r="F362" s="3" t="s">
        <v>401</v>
      </c>
      <c r="G362" s="3" t="s">
        <v>46</v>
      </c>
      <c r="H362" s="3">
        <v>2010</v>
      </c>
      <c r="I362" s="11">
        <v>0.63600000000000001</v>
      </c>
      <c r="J362" s="11">
        <v>0.626</v>
      </c>
      <c r="K362" s="14"/>
      <c r="L362" s="13">
        <v>1</v>
      </c>
      <c r="M362" s="14"/>
      <c r="N362" s="17"/>
      <c r="O362" s="16">
        <v>1</v>
      </c>
      <c r="P362" s="17"/>
      <c r="Q362" s="20"/>
      <c r="R362" s="19">
        <v>1</v>
      </c>
      <c r="S362" s="20"/>
      <c r="T362" s="3">
        <f t="shared" si="83"/>
        <v>0</v>
      </c>
      <c r="U362" s="3">
        <f t="shared" si="84"/>
        <v>3</v>
      </c>
      <c r="V362" s="3">
        <f t="shared" si="85"/>
        <v>0</v>
      </c>
      <c r="W362" s="13"/>
      <c r="X362" s="13">
        <v>1</v>
      </c>
      <c r="Y362" s="13"/>
      <c r="Z362" s="16"/>
      <c r="AA362" s="16">
        <v>1</v>
      </c>
      <c r="AB362" s="16"/>
      <c r="AC362" s="19"/>
      <c r="AD362" s="19">
        <v>1</v>
      </c>
      <c r="AE362" s="19"/>
      <c r="AF362" s="13"/>
      <c r="AG362" s="13">
        <v>1</v>
      </c>
      <c r="AH362" s="13"/>
      <c r="AI362" s="31"/>
      <c r="AJ362" s="31">
        <v>1</v>
      </c>
      <c r="AK362" s="31"/>
      <c r="AL362" s="19"/>
      <c r="AM362" s="19">
        <v>1</v>
      </c>
      <c r="AN362" s="19"/>
      <c r="AO362" s="32"/>
      <c r="AP362" s="32">
        <v>1</v>
      </c>
      <c r="AQ362" s="32"/>
      <c r="AR362" s="33"/>
      <c r="AS362" s="33">
        <v>1</v>
      </c>
      <c r="AT362" s="33"/>
      <c r="AU362" s="19"/>
      <c r="AV362" s="19">
        <v>1</v>
      </c>
      <c r="AW362" s="19"/>
      <c r="AX362" s="34">
        <f t="shared" si="73"/>
        <v>0</v>
      </c>
      <c r="AY362" s="34">
        <f t="shared" si="74"/>
        <v>9</v>
      </c>
      <c r="AZ362" s="34">
        <f t="shared" si="75"/>
        <v>0</v>
      </c>
      <c r="BA362" s="36">
        <f t="shared" si="76"/>
        <v>0</v>
      </c>
      <c r="BB362" s="77">
        <f>VLOOKUP(C362&amp;TEXT(D362,"00"),'House ridership'!$A$3:$M$438,13,0)</f>
        <v>34536</v>
      </c>
      <c r="BC362" s="77">
        <f>VLOOKUP($C362&amp;TEXT($D362,"00"),'House ridership'!$A$3:$M$438,3,0)</f>
        <v>1</v>
      </c>
      <c r="BD362" s="57">
        <v>2232</v>
      </c>
      <c r="BE362" s="57" t="s">
        <v>967</v>
      </c>
      <c r="BF362" s="57" t="s">
        <v>1217</v>
      </c>
      <c r="BG362" s="3"/>
      <c r="BH362" s="3"/>
      <c r="BI362" s="34"/>
      <c r="BJ362" s="3"/>
      <c r="BK362" s="76">
        <v>1</v>
      </c>
      <c r="BL362" s="76"/>
    </row>
    <row r="363" spans="1:64" ht="14" customHeight="1" x14ac:dyDescent="0.15">
      <c r="A363" s="3">
        <v>1</v>
      </c>
      <c r="B363" s="3">
        <v>6</v>
      </c>
      <c r="C363" s="3" t="s">
        <v>399</v>
      </c>
      <c r="D363" s="3">
        <v>3</v>
      </c>
      <c r="E363" s="3" t="s">
        <v>43</v>
      </c>
      <c r="F363" s="3" t="s">
        <v>405</v>
      </c>
      <c r="G363" s="3" t="s">
        <v>406</v>
      </c>
      <c r="H363" s="3">
        <v>2010</v>
      </c>
      <c r="I363" s="11">
        <v>0.57899999999999996</v>
      </c>
      <c r="J363" s="11">
        <v>0.59499999999999997</v>
      </c>
      <c r="K363" s="14"/>
      <c r="L363" s="13">
        <v>1</v>
      </c>
      <c r="M363" s="14"/>
      <c r="N363" s="17"/>
      <c r="O363" s="16">
        <v>1</v>
      </c>
      <c r="P363" s="17"/>
      <c r="Q363" s="20"/>
      <c r="R363" s="19">
        <v>1</v>
      </c>
      <c r="S363" s="20"/>
      <c r="T363" s="3">
        <f t="shared" si="83"/>
        <v>0</v>
      </c>
      <c r="U363" s="3">
        <f t="shared" si="84"/>
        <v>3</v>
      </c>
      <c r="V363" s="3">
        <f t="shared" si="85"/>
        <v>0</v>
      </c>
      <c r="W363" s="13"/>
      <c r="X363" s="13">
        <v>1</v>
      </c>
      <c r="Y363" s="13"/>
      <c r="Z363" s="16"/>
      <c r="AA363" s="16">
        <v>1</v>
      </c>
      <c r="AB363" s="16"/>
      <c r="AC363" s="19"/>
      <c r="AD363" s="19">
        <v>1</v>
      </c>
      <c r="AE363" s="19"/>
      <c r="AF363" s="13"/>
      <c r="AG363" s="13">
        <v>1</v>
      </c>
      <c r="AH363" s="13"/>
      <c r="AI363" s="31"/>
      <c r="AJ363" s="31">
        <v>1</v>
      </c>
      <c r="AK363" s="31"/>
      <c r="AL363" s="19"/>
      <c r="AM363" s="19">
        <v>1</v>
      </c>
      <c r="AN363" s="19"/>
      <c r="AO363" s="32"/>
      <c r="AP363" s="32">
        <v>1</v>
      </c>
      <c r="AQ363" s="32"/>
      <c r="AR363" s="33"/>
      <c r="AS363" s="33">
        <v>1</v>
      </c>
      <c r="AT363" s="33"/>
      <c r="AU363" s="19"/>
      <c r="AV363" s="19">
        <v>1</v>
      </c>
      <c r="AW363" s="19"/>
      <c r="AX363" s="34">
        <f t="shared" si="73"/>
        <v>0</v>
      </c>
      <c r="AY363" s="34">
        <f t="shared" si="74"/>
        <v>9</v>
      </c>
      <c r="AZ363" s="34">
        <f t="shared" si="75"/>
        <v>0</v>
      </c>
      <c r="BA363" s="36">
        <f t="shared" si="76"/>
        <v>0</v>
      </c>
      <c r="BB363" s="77">
        <f>VLOOKUP(C363&amp;TEXT(D363,"00"),'House ridership'!$A$3:$M$438,13,0)</f>
        <v>78060</v>
      </c>
      <c r="BC363" s="77">
        <f>VLOOKUP($C363&amp;TEXT($D363,"00"),'House ridership'!$A$3:$M$438,3,0)</f>
        <v>3</v>
      </c>
      <c r="BD363" s="57">
        <v>114</v>
      </c>
      <c r="BE363" s="57" t="s">
        <v>951</v>
      </c>
      <c r="BF363" s="57" t="s">
        <v>1218</v>
      </c>
      <c r="BG363" s="3"/>
      <c r="BH363" s="3"/>
      <c r="BI363" s="34"/>
      <c r="BJ363" s="3"/>
      <c r="BK363" s="76">
        <v>1</v>
      </c>
      <c r="BL363" s="76"/>
    </row>
    <row r="364" spans="1:64" ht="14" customHeight="1" x14ac:dyDescent="0.15">
      <c r="A364" s="3">
        <v>1</v>
      </c>
      <c r="B364" s="3">
        <v>6</v>
      </c>
      <c r="C364" s="3" t="s">
        <v>427</v>
      </c>
      <c r="D364" s="3">
        <v>8</v>
      </c>
      <c r="E364" s="3" t="s">
        <v>43</v>
      </c>
      <c r="F364" s="3" t="s">
        <v>113</v>
      </c>
      <c r="G364" s="3" t="s">
        <v>429</v>
      </c>
      <c r="H364" s="3">
        <v>2013</v>
      </c>
      <c r="I364" s="11">
        <v>0.66700000000000004</v>
      </c>
      <c r="J364" s="11">
        <v>0.74399999999999999</v>
      </c>
      <c r="K364" s="14"/>
      <c r="L364" s="13">
        <v>1</v>
      </c>
      <c r="M364" s="14"/>
      <c r="N364" s="17"/>
      <c r="O364" s="16">
        <v>1</v>
      </c>
      <c r="P364" s="17"/>
      <c r="Q364" s="20"/>
      <c r="R364" s="19">
        <v>1</v>
      </c>
      <c r="S364" s="20"/>
      <c r="T364" s="3">
        <f t="shared" si="83"/>
        <v>0</v>
      </c>
      <c r="U364" s="3">
        <f t="shared" si="84"/>
        <v>3</v>
      </c>
      <c r="V364" s="3">
        <f t="shared" si="85"/>
        <v>0</v>
      </c>
      <c r="W364" s="13"/>
      <c r="X364" s="13">
        <v>1</v>
      </c>
      <c r="Y364" s="13"/>
      <c r="Z364" s="16"/>
      <c r="AA364" s="16">
        <v>1</v>
      </c>
      <c r="AB364" s="16"/>
      <c r="AC364" s="19"/>
      <c r="AD364" s="19">
        <v>1</v>
      </c>
      <c r="AE364" s="19"/>
      <c r="AF364" s="13"/>
      <c r="AG364" s="13">
        <v>1</v>
      </c>
      <c r="AH364" s="13"/>
      <c r="AI364" s="31"/>
      <c r="AJ364" s="31">
        <v>1</v>
      </c>
      <c r="AK364" s="31"/>
      <c r="AL364" s="19"/>
      <c r="AM364" s="19">
        <v>1</v>
      </c>
      <c r="AN364" s="19"/>
      <c r="AO364" s="32"/>
      <c r="AP364" s="32">
        <v>1</v>
      </c>
      <c r="AQ364" s="32"/>
      <c r="AR364" s="33"/>
      <c r="AS364" s="33">
        <v>1</v>
      </c>
      <c r="AT364" s="33"/>
      <c r="AU364" s="19"/>
      <c r="AV364" s="19">
        <v>1</v>
      </c>
      <c r="AW364" s="19"/>
      <c r="AX364" s="34">
        <f t="shared" si="73"/>
        <v>0</v>
      </c>
      <c r="AY364" s="34">
        <f t="shared" si="74"/>
        <v>9</v>
      </c>
      <c r="AZ364" s="34">
        <f t="shared" si="75"/>
        <v>0</v>
      </c>
      <c r="BA364" s="36">
        <f t="shared" si="76"/>
        <v>0</v>
      </c>
      <c r="BB364" s="77">
        <f>VLOOKUP(C364&amp;TEXT(D364,"00"),'House ridership'!$A$3:$M$438,13,0)</f>
        <v>4764</v>
      </c>
      <c r="BC364" s="77">
        <f>VLOOKUP($C364&amp;TEXT($D364,"00"),'House ridership'!$A$3:$M$438,3,0)</f>
        <v>1</v>
      </c>
      <c r="BD364" s="57">
        <v>1118</v>
      </c>
      <c r="BE364" s="57" t="s">
        <v>953</v>
      </c>
      <c r="BF364" s="57" t="s">
        <v>1245</v>
      </c>
      <c r="BG364" s="3"/>
      <c r="BH364" s="3"/>
      <c r="BI364" s="34"/>
      <c r="BJ364" s="3"/>
      <c r="BK364" s="76">
        <v>1</v>
      </c>
      <c r="BL364" s="76"/>
    </row>
    <row r="365" spans="1:64" ht="14" customHeight="1" x14ac:dyDescent="0.15">
      <c r="A365" s="3">
        <v>1</v>
      </c>
      <c r="B365" s="3">
        <v>6</v>
      </c>
      <c r="C365" s="3" t="s">
        <v>443</v>
      </c>
      <c r="D365" s="3">
        <v>1</v>
      </c>
      <c r="E365" s="3" t="s">
        <v>43</v>
      </c>
      <c r="F365" s="3" t="s">
        <v>449</v>
      </c>
      <c r="G365" s="3" t="s">
        <v>52</v>
      </c>
      <c r="H365" s="3">
        <v>2010</v>
      </c>
      <c r="I365" s="11">
        <v>0.63500000000000001</v>
      </c>
      <c r="J365" s="11">
        <v>0.59199999999999997</v>
      </c>
      <c r="K365" s="14"/>
      <c r="L365" s="13">
        <v>1</v>
      </c>
      <c r="M365" s="14"/>
      <c r="N365" s="17"/>
      <c r="O365" s="16">
        <v>1</v>
      </c>
      <c r="P365" s="17"/>
      <c r="Q365" s="20"/>
      <c r="R365" s="19">
        <v>1</v>
      </c>
      <c r="S365" s="20"/>
      <c r="T365" s="3">
        <f t="shared" si="83"/>
        <v>0</v>
      </c>
      <c r="U365" s="3">
        <f t="shared" si="84"/>
        <v>3</v>
      </c>
      <c r="V365" s="3">
        <f t="shared" si="85"/>
        <v>0</v>
      </c>
      <c r="W365" s="13"/>
      <c r="X365" s="13">
        <v>1</v>
      </c>
      <c r="Y365" s="13"/>
      <c r="Z365" s="16"/>
      <c r="AA365" s="16">
        <v>1</v>
      </c>
      <c r="AB365" s="16"/>
      <c r="AC365" s="19"/>
      <c r="AD365" s="19">
        <v>1</v>
      </c>
      <c r="AE365" s="19"/>
      <c r="AF365" s="13"/>
      <c r="AG365" s="13">
        <v>1</v>
      </c>
      <c r="AH365" s="13"/>
      <c r="AI365" s="31"/>
      <c r="AJ365" s="31">
        <v>1</v>
      </c>
      <c r="AK365" s="31"/>
      <c r="AL365" s="19"/>
      <c r="AM365" s="19">
        <v>1</v>
      </c>
      <c r="AN365" s="19"/>
      <c r="AO365" s="32"/>
      <c r="AP365" s="32">
        <v>1</v>
      </c>
      <c r="AQ365" s="32"/>
      <c r="AR365" s="33"/>
      <c r="AS365" s="33">
        <v>1</v>
      </c>
      <c r="AT365" s="33"/>
      <c r="AU365" s="19"/>
      <c r="AV365" s="19">
        <v>1</v>
      </c>
      <c r="AW365" s="19"/>
      <c r="AX365" s="34">
        <f t="shared" si="73"/>
        <v>0</v>
      </c>
      <c r="AY365" s="34">
        <f t="shared" si="74"/>
        <v>9</v>
      </c>
      <c r="AZ365" s="34">
        <f t="shared" si="75"/>
        <v>0</v>
      </c>
      <c r="BA365" s="36">
        <f t="shared" si="76"/>
        <v>0</v>
      </c>
      <c r="BB365" s="77">
        <f>VLOOKUP(C365&amp;TEXT(D365,"00"),'House ridership'!$A$3:$M$438,13,0)</f>
        <v>11862</v>
      </c>
      <c r="BC365" s="77">
        <f>VLOOKUP($C365&amp;TEXT($D365,"00"),'House ridership'!$A$3:$M$438,3,0)</f>
        <v>1</v>
      </c>
      <c r="BD365" s="57">
        <v>2371</v>
      </c>
      <c r="BE365" s="57" t="s">
        <v>967</v>
      </c>
      <c r="BF365" s="57" t="s">
        <v>1316</v>
      </c>
      <c r="BG365" s="3"/>
      <c r="BH365" s="3"/>
      <c r="BI365" s="34"/>
      <c r="BJ365" s="3"/>
      <c r="BK365" s="76">
        <v>1</v>
      </c>
      <c r="BL365" s="76"/>
    </row>
    <row r="366" spans="1:64" ht="14" customHeight="1" x14ac:dyDescent="0.15">
      <c r="A366" s="3">
        <v>1</v>
      </c>
      <c r="B366" s="3">
        <v>6</v>
      </c>
      <c r="C366" s="3" t="s">
        <v>443</v>
      </c>
      <c r="D366" s="3">
        <v>2</v>
      </c>
      <c r="E366" s="3" t="s">
        <v>43</v>
      </c>
      <c r="F366" s="3" t="s">
        <v>444</v>
      </c>
      <c r="G366" s="3" t="s">
        <v>363</v>
      </c>
      <c r="H366" s="3">
        <v>2012</v>
      </c>
      <c r="I366" s="11">
        <v>0.66100000000000003</v>
      </c>
      <c r="J366" s="11">
        <v>0.65</v>
      </c>
      <c r="K366" s="14"/>
      <c r="L366" s="13">
        <v>1</v>
      </c>
      <c r="M366" s="14"/>
      <c r="N366" s="17"/>
      <c r="O366" s="16">
        <v>1</v>
      </c>
      <c r="P366" s="17"/>
      <c r="Q366" s="20"/>
      <c r="R366" s="19">
        <v>1</v>
      </c>
      <c r="S366" s="20"/>
      <c r="T366" s="3">
        <f t="shared" si="83"/>
        <v>0</v>
      </c>
      <c r="U366" s="3">
        <f t="shared" si="84"/>
        <v>3</v>
      </c>
      <c r="V366" s="3">
        <f t="shared" si="85"/>
        <v>0</v>
      </c>
      <c r="W366" s="13"/>
      <c r="X366" s="13">
        <v>1</v>
      </c>
      <c r="Y366" s="13"/>
      <c r="Z366" s="16"/>
      <c r="AA366" s="16">
        <v>1</v>
      </c>
      <c r="AB366" s="16"/>
      <c r="AC366" s="19"/>
      <c r="AD366" s="19">
        <v>1</v>
      </c>
      <c r="AE366" s="19"/>
      <c r="AF366" s="13"/>
      <c r="AG366" s="13">
        <v>1</v>
      </c>
      <c r="AH366" s="13"/>
      <c r="AI366" s="31"/>
      <c r="AJ366" s="31">
        <v>1</v>
      </c>
      <c r="AK366" s="31"/>
      <c r="AL366" s="19"/>
      <c r="AM366" s="19">
        <v>1</v>
      </c>
      <c r="AN366" s="19"/>
      <c r="AO366" s="32"/>
      <c r="AP366" s="32">
        <v>1</v>
      </c>
      <c r="AQ366" s="32"/>
      <c r="AR366" s="33"/>
      <c r="AS366" s="33">
        <v>1</v>
      </c>
      <c r="AT366" s="33"/>
      <c r="AU366" s="19"/>
      <c r="AV366" s="19">
        <v>1</v>
      </c>
      <c r="AW366" s="19"/>
      <c r="AX366" s="34">
        <f t="shared" si="73"/>
        <v>0</v>
      </c>
      <c r="AY366" s="34">
        <f t="shared" si="74"/>
        <v>9</v>
      </c>
      <c r="AZ366" s="34">
        <f t="shared" si="75"/>
        <v>0</v>
      </c>
      <c r="BA366" s="36">
        <f t="shared" si="76"/>
        <v>0</v>
      </c>
      <c r="BB366" s="77">
        <f>VLOOKUP(C366&amp;TEXT(D366,"00"),'House ridership'!$A$3:$M$438,13,0)</f>
        <v>0</v>
      </c>
      <c r="BC366" s="77">
        <f>VLOOKUP($C366&amp;TEXT($D366,"00"),'House ridership'!$A$3:$M$438,3,0)</f>
        <v>0</v>
      </c>
      <c r="BD366" s="57">
        <v>2419</v>
      </c>
      <c r="BE366" s="57" t="s">
        <v>967</v>
      </c>
      <c r="BF366" s="57" t="s">
        <v>1317</v>
      </c>
      <c r="BG366" s="3"/>
      <c r="BH366" s="3"/>
      <c r="BI366" s="34"/>
      <c r="BJ366" s="3"/>
      <c r="BK366" s="76">
        <v>1</v>
      </c>
      <c r="BL366" s="76"/>
    </row>
    <row r="367" spans="1:64" ht="14" customHeight="1" x14ac:dyDescent="0.15">
      <c r="A367" s="3">
        <v>1</v>
      </c>
      <c r="B367" s="3">
        <v>6</v>
      </c>
      <c r="C367" s="3" t="s">
        <v>443</v>
      </c>
      <c r="D367" s="3">
        <v>4</v>
      </c>
      <c r="E367" s="3" t="s">
        <v>43</v>
      </c>
      <c r="F367" s="3" t="s">
        <v>447</v>
      </c>
      <c r="G367" s="3" t="s">
        <v>12</v>
      </c>
      <c r="H367" s="3">
        <v>2006</v>
      </c>
      <c r="I367" s="11">
        <v>0.67800000000000005</v>
      </c>
      <c r="J367" s="11">
        <v>0.68</v>
      </c>
      <c r="K367" s="14"/>
      <c r="L367" s="13">
        <v>1</v>
      </c>
      <c r="M367" s="14"/>
      <c r="N367" s="17"/>
      <c r="O367" s="16">
        <v>1</v>
      </c>
      <c r="P367" s="17"/>
      <c r="Q367" s="20"/>
      <c r="R367" s="19">
        <v>1</v>
      </c>
      <c r="S367" s="20"/>
      <c r="T367" s="3">
        <f t="shared" si="83"/>
        <v>0</v>
      </c>
      <c r="U367" s="3">
        <f t="shared" si="84"/>
        <v>3</v>
      </c>
      <c r="V367" s="3">
        <f t="shared" si="85"/>
        <v>0</v>
      </c>
      <c r="W367" s="13"/>
      <c r="X367" s="13">
        <v>1</v>
      </c>
      <c r="Y367" s="13"/>
      <c r="Z367" s="16"/>
      <c r="AA367" s="16">
        <v>1</v>
      </c>
      <c r="AB367" s="16"/>
      <c r="AC367" s="19"/>
      <c r="AD367" s="19">
        <v>1</v>
      </c>
      <c r="AE367" s="19"/>
      <c r="AF367" s="13"/>
      <c r="AG367" s="13">
        <v>1</v>
      </c>
      <c r="AH367" s="13"/>
      <c r="AI367" s="31"/>
      <c r="AJ367" s="31">
        <v>1</v>
      </c>
      <c r="AK367" s="31"/>
      <c r="AL367" s="19"/>
      <c r="AM367" s="19">
        <v>1</v>
      </c>
      <c r="AN367" s="19"/>
      <c r="AO367" s="32"/>
      <c r="AP367" s="32">
        <v>1</v>
      </c>
      <c r="AQ367" s="32"/>
      <c r="AR367" s="33"/>
      <c r="AS367" s="33">
        <v>1</v>
      </c>
      <c r="AT367" s="33"/>
      <c r="AU367" s="19"/>
      <c r="AV367" s="19">
        <v>1</v>
      </c>
      <c r="AW367" s="19"/>
      <c r="AX367" s="34">
        <f t="shared" si="73"/>
        <v>0</v>
      </c>
      <c r="AY367" s="34">
        <f t="shared" si="74"/>
        <v>9</v>
      </c>
      <c r="AZ367" s="34">
        <f t="shared" si="75"/>
        <v>0</v>
      </c>
      <c r="BA367" s="36">
        <f t="shared" si="76"/>
        <v>0</v>
      </c>
      <c r="BB367" s="77">
        <f>VLOOKUP(C367&amp;TEXT(D367,"00"),'House ridership'!$A$3:$M$438,13,0)</f>
        <v>6018</v>
      </c>
      <c r="BC367" s="77">
        <f>VLOOKUP($C367&amp;TEXT($D367,"00"),'House ridership'!$A$3:$M$438,3,0)</f>
        <v>2</v>
      </c>
      <c r="BD367" s="57">
        <v>2056</v>
      </c>
      <c r="BE367" s="57" t="s">
        <v>967</v>
      </c>
      <c r="BF367" s="57" t="s">
        <v>1319</v>
      </c>
      <c r="BG367" s="3"/>
      <c r="BH367" s="3"/>
      <c r="BI367" s="34"/>
      <c r="BJ367" s="3"/>
      <c r="BK367" s="76">
        <v>1</v>
      </c>
      <c r="BL367" s="76"/>
    </row>
    <row r="368" spans="1:64" ht="14" customHeight="1" x14ac:dyDescent="0.15">
      <c r="A368" s="3">
        <v>1</v>
      </c>
      <c r="B368" s="3">
        <v>6</v>
      </c>
      <c r="C368" s="3" t="s">
        <v>443</v>
      </c>
      <c r="D368" s="3">
        <v>5</v>
      </c>
      <c r="E368" s="3" t="s">
        <v>43</v>
      </c>
      <c r="F368" s="3" t="s">
        <v>446</v>
      </c>
      <c r="G368" s="3" t="s">
        <v>146</v>
      </c>
      <c r="H368" s="3">
        <v>2006</v>
      </c>
      <c r="I368" s="11">
        <v>0.66600000000000004</v>
      </c>
      <c r="J368" s="11">
        <v>0.70899999999999996</v>
      </c>
      <c r="K368" s="14"/>
      <c r="L368" s="13">
        <v>1</v>
      </c>
      <c r="M368" s="14"/>
      <c r="N368" s="17"/>
      <c r="O368" s="16">
        <v>1</v>
      </c>
      <c r="P368" s="17"/>
      <c r="Q368" s="20"/>
      <c r="R368" s="19">
        <v>1</v>
      </c>
      <c r="S368" s="20"/>
      <c r="T368" s="3">
        <f t="shared" si="83"/>
        <v>0</v>
      </c>
      <c r="U368" s="3">
        <f t="shared" si="84"/>
        <v>3</v>
      </c>
      <c r="V368" s="3">
        <f t="shared" si="85"/>
        <v>0</v>
      </c>
      <c r="W368" s="13"/>
      <c r="X368" s="13">
        <v>1</v>
      </c>
      <c r="Y368" s="13"/>
      <c r="Z368" s="16"/>
      <c r="AA368" s="16">
        <v>1</v>
      </c>
      <c r="AB368" s="16"/>
      <c r="AC368" s="19"/>
      <c r="AD368" s="19">
        <v>1</v>
      </c>
      <c r="AE368" s="19"/>
      <c r="AF368" s="13"/>
      <c r="AG368" s="13">
        <v>1</v>
      </c>
      <c r="AH368" s="13"/>
      <c r="AI368" s="31"/>
      <c r="AJ368" s="31">
        <v>1</v>
      </c>
      <c r="AK368" s="31"/>
      <c r="AL368" s="19"/>
      <c r="AM368" s="19">
        <v>1</v>
      </c>
      <c r="AN368" s="19"/>
      <c r="AO368" s="32"/>
      <c r="AP368" s="32">
        <v>1</v>
      </c>
      <c r="AQ368" s="32"/>
      <c r="AR368" s="33"/>
      <c r="AS368" s="33">
        <v>1</v>
      </c>
      <c r="AT368" s="33"/>
      <c r="AU368" s="19"/>
      <c r="AV368" s="19">
        <v>1</v>
      </c>
      <c r="AW368" s="19"/>
      <c r="AX368" s="34">
        <f t="shared" si="73"/>
        <v>0</v>
      </c>
      <c r="AY368" s="34">
        <f t="shared" si="74"/>
        <v>9</v>
      </c>
      <c r="AZ368" s="34">
        <f t="shared" si="75"/>
        <v>0</v>
      </c>
      <c r="BA368" s="36">
        <f t="shared" si="76"/>
        <v>0</v>
      </c>
      <c r="BB368" s="77">
        <f>VLOOKUP(C368&amp;TEXT(D368,"00"),'House ridership'!$A$3:$M$438,13,0)</f>
        <v>5787</v>
      </c>
      <c r="BC368" s="77">
        <f>VLOOKUP($C368&amp;TEXT($D368,"00"),'House ridership'!$A$3:$M$438,3,0)</f>
        <v>1</v>
      </c>
      <c r="BD368" s="57">
        <v>2448</v>
      </c>
      <c r="BE368" s="57" t="s">
        <v>967</v>
      </c>
      <c r="BF368" s="57" t="s">
        <v>1320</v>
      </c>
      <c r="BG368" s="3"/>
      <c r="BH368" s="3"/>
      <c r="BI368" s="34"/>
      <c r="BJ368" s="3"/>
      <c r="BK368" s="76">
        <v>1</v>
      </c>
      <c r="BL368" s="76"/>
    </row>
    <row r="369" spans="1:64" ht="14" customHeight="1" x14ac:dyDescent="0.15">
      <c r="A369" s="3">
        <v>1</v>
      </c>
      <c r="B369" s="3">
        <v>6</v>
      </c>
      <c r="C369" s="3" t="s">
        <v>464</v>
      </c>
      <c r="D369" s="3">
        <v>5</v>
      </c>
      <c r="E369" s="3" t="s">
        <v>43</v>
      </c>
      <c r="F369" s="3" t="s">
        <v>465</v>
      </c>
      <c r="G369" s="3" t="s">
        <v>27</v>
      </c>
      <c r="H369" s="3">
        <v>1978</v>
      </c>
      <c r="I369" s="11">
        <v>0.69499999999999995</v>
      </c>
      <c r="J369" s="11">
        <v>0.66700000000000004</v>
      </c>
      <c r="K369" s="14"/>
      <c r="L369" s="13">
        <v>1</v>
      </c>
      <c r="M369" s="14"/>
      <c r="N369" s="17"/>
      <c r="O369" s="16">
        <v>1</v>
      </c>
      <c r="P369" s="17"/>
      <c r="Q369" s="20"/>
      <c r="R369" s="19">
        <v>1</v>
      </c>
      <c r="S369" s="20"/>
      <c r="T369" s="3">
        <f t="shared" si="83"/>
        <v>0</v>
      </c>
      <c r="U369" s="3">
        <f t="shared" si="84"/>
        <v>3</v>
      </c>
      <c r="V369" s="3">
        <f t="shared" si="85"/>
        <v>0</v>
      </c>
      <c r="W369" s="13"/>
      <c r="X369" s="13">
        <v>1</v>
      </c>
      <c r="Y369" s="13"/>
      <c r="Z369" s="16"/>
      <c r="AA369" s="16">
        <v>1</v>
      </c>
      <c r="AB369" s="16"/>
      <c r="AC369" s="19"/>
      <c r="AD369" s="19">
        <v>1</v>
      </c>
      <c r="AE369" s="19"/>
      <c r="AF369" s="13"/>
      <c r="AG369" s="13">
        <v>1</v>
      </c>
      <c r="AH369" s="13"/>
      <c r="AI369" s="31"/>
      <c r="AJ369" s="31">
        <v>1</v>
      </c>
      <c r="AK369" s="31"/>
      <c r="AL369" s="19"/>
      <c r="AM369" s="19">
        <v>1</v>
      </c>
      <c r="AN369" s="19"/>
      <c r="AO369" s="32"/>
      <c r="AP369" s="32">
        <v>1</v>
      </c>
      <c r="AQ369" s="32"/>
      <c r="AR369" s="33"/>
      <c r="AS369" s="33">
        <v>1</v>
      </c>
      <c r="AT369" s="33"/>
      <c r="AU369" s="19"/>
      <c r="AV369" s="19">
        <v>1</v>
      </c>
      <c r="AW369" s="19"/>
      <c r="AX369" s="34">
        <f t="shared" si="73"/>
        <v>0</v>
      </c>
      <c r="AY369" s="34">
        <f t="shared" si="74"/>
        <v>9</v>
      </c>
      <c r="AZ369" s="34">
        <f t="shared" si="75"/>
        <v>0</v>
      </c>
      <c r="BA369" s="36">
        <f t="shared" si="76"/>
        <v>0</v>
      </c>
      <c r="BB369" s="77">
        <f>VLOOKUP(C369&amp;TEXT(D369,"00"),'House ridership'!$A$3:$M$438,13,0)</f>
        <v>0</v>
      </c>
      <c r="BC369" s="77">
        <f>VLOOKUP($C369&amp;TEXT($D369,"00"),'House ridership'!$A$3:$M$438,3,0)</f>
        <v>0</v>
      </c>
      <c r="BD369" s="57">
        <v>2449</v>
      </c>
      <c r="BE369" s="57" t="s">
        <v>967</v>
      </c>
      <c r="BF369" s="57" t="s">
        <v>1444</v>
      </c>
      <c r="BG369" s="3"/>
      <c r="BH369" s="3"/>
      <c r="BI369" s="34"/>
      <c r="BJ369" s="3"/>
      <c r="BK369" s="76">
        <v>1</v>
      </c>
      <c r="BL369" s="76"/>
    </row>
    <row r="370" spans="1:64" ht="14" customHeight="1" x14ac:dyDescent="0.15">
      <c r="A370" s="3">
        <v>1</v>
      </c>
      <c r="B370" s="3">
        <v>6</v>
      </c>
      <c r="C370" s="3" t="s">
        <v>464</v>
      </c>
      <c r="D370" s="3">
        <v>7</v>
      </c>
      <c r="E370" s="3" t="s">
        <v>43</v>
      </c>
      <c r="F370" s="3" t="s">
        <v>468</v>
      </c>
      <c r="G370" s="3" t="s">
        <v>73</v>
      </c>
      <c r="H370" s="3">
        <v>2010</v>
      </c>
      <c r="I370" s="11">
        <v>0.59199999999999997</v>
      </c>
      <c r="J370" s="11">
        <v>0.61699999999999999</v>
      </c>
      <c r="K370" s="14"/>
      <c r="L370" s="13">
        <v>1</v>
      </c>
      <c r="M370" s="14"/>
      <c r="N370" s="17"/>
      <c r="O370" s="16">
        <v>1</v>
      </c>
      <c r="P370" s="17"/>
      <c r="Q370" s="20"/>
      <c r="R370" s="19">
        <v>1</v>
      </c>
      <c r="S370" s="20"/>
      <c r="T370" s="3">
        <f t="shared" si="83"/>
        <v>0</v>
      </c>
      <c r="U370" s="3">
        <f t="shared" si="84"/>
        <v>3</v>
      </c>
      <c r="V370" s="3">
        <f t="shared" si="85"/>
        <v>0</v>
      </c>
      <c r="W370" s="13"/>
      <c r="X370" s="13">
        <v>1</v>
      </c>
      <c r="Y370" s="13"/>
      <c r="Z370" s="16"/>
      <c r="AA370" s="16">
        <v>1</v>
      </c>
      <c r="AB370" s="16"/>
      <c r="AC370" s="19"/>
      <c r="AD370" s="19">
        <v>1</v>
      </c>
      <c r="AE370" s="19"/>
      <c r="AF370" s="13"/>
      <c r="AG370" s="13">
        <v>1</v>
      </c>
      <c r="AH370" s="13"/>
      <c r="AI370" s="31"/>
      <c r="AJ370" s="31">
        <v>1</v>
      </c>
      <c r="AK370" s="31"/>
      <c r="AL370" s="19"/>
      <c r="AM370" s="19">
        <v>1</v>
      </c>
      <c r="AN370" s="19"/>
      <c r="AO370" s="32"/>
      <c r="AP370" s="32">
        <v>1</v>
      </c>
      <c r="AQ370" s="32"/>
      <c r="AR370" s="33"/>
      <c r="AS370" s="33">
        <v>1</v>
      </c>
      <c r="AT370" s="33"/>
      <c r="AU370" s="19"/>
      <c r="AV370" s="19">
        <v>1</v>
      </c>
      <c r="AW370" s="19"/>
      <c r="AX370" s="34">
        <f t="shared" si="73"/>
        <v>0</v>
      </c>
      <c r="AY370" s="34">
        <f t="shared" si="74"/>
        <v>9</v>
      </c>
      <c r="AZ370" s="34">
        <f t="shared" si="75"/>
        <v>0</v>
      </c>
      <c r="BA370" s="36">
        <f t="shared" si="76"/>
        <v>0</v>
      </c>
      <c r="BB370" s="77">
        <f>VLOOKUP(C370&amp;TEXT(D370,"00"),'House ridership'!$A$3:$M$438,13,0)</f>
        <v>0</v>
      </c>
      <c r="BC370" s="77">
        <f>VLOOKUP($C370&amp;TEXT($D370,"00"),'House ridership'!$A$3:$M$438,3,0)</f>
        <v>0</v>
      </c>
      <c r="BD370" s="57">
        <v>2330</v>
      </c>
      <c r="BE370" s="57" t="s">
        <v>967</v>
      </c>
      <c r="BF370" s="57" t="s">
        <v>1446</v>
      </c>
      <c r="BG370" s="3"/>
      <c r="BH370" s="3"/>
      <c r="BI370" s="34"/>
      <c r="BJ370" s="3"/>
      <c r="BK370" s="76">
        <v>1</v>
      </c>
      <c r="BL370" s="76"/>
    </row>
    <row r="371" spans="1:64" ht="14" customHeight="1" x14ac:dyDescent="0.15">
      <c r="A371" s="3">
        <v>1</v>
      </c>
      <c r="B371" s="6">
        <v>7</v>
      </c>
      <c r="C371" s="6" t="s">
        <v>473</v>
      </c>
      <c r="D371" s="3">
        <v>4</v>
      </c>
      <c r="E371" s="3" t="s">
        <v>43</v>
      </c>
      <c r="F371" s="3" t="s">
        <v>529</v>
      </c>
      <c r="G371" s="3" t="s">
        <v>531</v>
      </c>
      <c r="H371" s="3">
        <v>2014</v>
      </c>
      <c r="I371" s="11">
        <v>0.64800000000000002</v>
      </c>
      <c r="J371" s="11">
        <v>0.63600000000000001</v>
      </c>
      <c r="K371" s="28"/>
      <c r="L371" s="29"/>
      <c r="M371" s="29"/>
      <c r="N371" s="29"/>
      <c r="O371" s="28"/>
      <c r="P371" s="29"/>
      <c r="Q371" s="29"/>
      <c r="R371" s="28"/>
      <c r="S371" s="29"/>
      <c r="T371" s="3"/>
      <c r="U371" s="3"/>
      <c r="V371" s="3"/>
      <c r="W371" s="13"/>
      <c r="X371" s="13">
        <v>1</v>
      </c>
      <c r="Y371" s="13"/>
      <c r="Z371" s="16"/>
      <c r="AA371" s="16">
        <v>1</v>
      </c>
      <c r="AB371" s="16"/>
      <c r="AC371" s="19"/>
      <c r="AD371" s="19">
        <v>1</v>
      </c>
      <c r="AE371" s="19"/>
      <c r="AF371" s="13"/>
      <c r="AG371" s="13">
        <v>1</v>
      </c>
      <c r="AH371" s="13"/>
      <c r="AI371" s="31"/>
      <c r="AJ371" s="31"/>
      <c r="AK371" s="31">
        <v>1</v>
      </c>
      <c r="AL371" s="19"/>
      <c r="AM371" s="19"/>
      <c r="AN371" s="19">
        <v>1</v>
      </c>
      <c r="AO371" s="32"/>
      <c r="AP371" s="32"/>
      <c r="AQ371" s="32">
        <v>1</v>
      </c>
      <c r="AR371" s="33"/>
      <c r="AS371" s="33"/>
      <c r="AT371" s="33">
        <v>1</v>
      </c>
      <c r="AU371" s="19"/>
      <c r="AV371" s="19"/>
      <c r="AW371" s="19">
        <v>1</v>
      </c>
      <c r="AX371" s="34">
        <f t="shared" si="73"/>
        <v>0</v>
      </c>
      <c r="AY371" s="34">
        <f t="shared" si="74"/>
        <v>4</v>
      </c>
      <c r="AZ371" s="34">
        <f t="shared" si="75"/>
        <v>5</v>
      </c>
      <c r="BA371" s="36">
        <f t="shared" si="76"/>
        <v>0</v>
      </c>
      <c r="BB371" s="77">
        <f>VLOOKUP(C371&amp;TEXT(D371,"00"),'House ridership'!$A$3:$M$438,13,0)</f>
        <v>18245</v>
      </c>
      <c r="BC371" s="77">
        <f>VLOOKUP($C371&amp;TEXT($D371,"00"),'House ridership'!$A$3:$M$438,3,0)</f>
        <v>4</v>
      </c>
      <c r="BD371" s="57">
        <v>1130</v>
      </c>
      <c r="BE371" s="57" t="s">
        <v>953</v>
      </c>
      <c r="BF371" s="57" t="s">
        <v>1096</v>
      </c>
      <c r="BG371" s="3"/>
      <c r="BH371" s="3"/>
      <c r="BI371" s="34"/>
      <c r="BJ371" s="3"/>
      <c r="BK371" s="76">
        <v>1</v>
      </c>
      <c r="BL371" s="76"/>
    </row>
    <row r="372" spans="1:64" ht="14" customHeight="1" x14ac:dyDescent="0.15">
      <c r="A372" s="3">
        <v>1</v>
      </c>
      <c r="B372" s="3">
        <v>7</v>
      </c>
      <c r="C372" s="3" t="s">
        <v>489</v>
      </c>
      <c r="D372" s="3">
        <v>3</v>
      </c>
      <c r="E372" s="3" t="s">
        <v>43</v>
      </c>
      <c r="F372" s="3" t="s">
        <v>113</v>
      </c>
      <c r="G372" s="3" t="s">
        <v>490</v>
      </c>
      <c r="H372" s="3">
        <v>2006</v>
      </c>
      <c r="I372" s="11">
        <v>0.755</v>
      </c>
      <c r="J372" s="11">
        <v>1</v>
      </c>
      <c r="K372" s="14"/>
      <c r="L372" s="13">
        <v>1</v>
      </c>
      <c r="M372" s="14"/>
      <c r="N372" s="17"/>
      <c r="O372" s="16">
        <v>1</v>
      </c>
      <c r="P372" s="17"/>
      <c r="Q372" s="20"/>
      <c r="R372" s="19">
        <v>1</v>
      </c>
      <c r="S372" s="20"/>
      <c r="T372" s="3">
        <f t="shared" ref="T372:V373" si="86">K372+N372+Q372</f>
        <v>0</v>
      </c>
      <c r="U372" s="3">
        <f t="shared" si="86"/>
        <v>3</v>
      </c>
      <c r="V372" s="3">
        <f t="shared" si="86"/>
        <v>0</v>
      </c>
      <c r="W372" s="13"/>
      <c r="X372" s="13">
        <v>1</v>
      </c>
      <c r="Y372" s="13"/>
      <c r="Z372" s="16"/>
      <c r="AA372" s="16">
        <v>1</v>
      </c>
      <c r="AB372" s="16"/>
      <c r="AC372" s="19"/>
      <c r="AD372" s="19">
        <v>1</v>
      </c>
      <c r="AE372" s="19"/>
      <c r="AF372" s="13"/>
      <c r="AG372" s="13">
        <v>1</v>
      </c>
      <c r="AH372" s="13"/>
      <c r="AI372" s="31"/>
      <c r="AJ372" s="31">
        <v>1</v>
      </c>
      <c r="AK372" s="31"/>
      <c r="AL372" s="19"/>
      <c r="AM372" s="19">
        <v>1</v>
      </c>
      <c r="AN372" s="19"/>
      <c r="AO372" s="32"/>
      <c r="AP372" s="32">
        <v>1</v>
      </c>
      <c r="AQ372" s="32"/>
      <c r="AR372" s="33"/>
      <c r="AS372" s="33">
        <v>1</v>
      </c>
      <c r="AT372" s="33"/>
      <c r="AU372" s="19"/>
      <c r="AV372" s="19">
        <v>1</v>
      </c>
      <c r="AW372" s="19"/>
      <c r="AX372" s="34">
        <f t="shared" si="73"/>
        <v>0</v>
      </c>
      <c r="AY372" s="34">
        <f t="shared" si="74"/>
        <v>9</v>
      </c>
      <c r="AZ372" s="34">
        <f t="shared" si="75"/>
        <v>0</v>
      </c>
      <c r="BA372" s="36">
        <f t="shared" si="76"/>
        <v>0</v>
      </c>
      <c r="BB372" s="77">
        <f>VLOOKUP(C372&amp;TEXT(D372,"00"),'House ridership'!$A$3:$M$438,13,0)</f>
        <v>10390</v>
      </c>
      <c r="BC372" s="77">
        <f>VLOOKUP($C372&amp;TEXT($D372,"00"),'House ridership'!$A$3:$M$438,3,0)</f>
        <v>3</v>
      </c>
      <c r="BD372" s="57">
        <v>320</v>
      </c>
      <c r="BE372" s="57" t="s">
        <v>951</v>
      </c>
      <c r="BF372" s="57" t="s">
        <v>1267</v>
      </c>
      <c r="BG372" s="3"/>
      <c r="BH372" s="3"/>
      <c r="BI372" s="34"/>
      <c r="BJ372" s="3"/>
      <c r="BK372" s="76">
        <v>1</v>
      </c>
      <c r="BL372" s="76"/>
    </row>
    <row r="373" spans="1:64" ht="14" customHeight="1" x14ac:dyDescent="0.15">
      <c r="A373" s="3">
        <v>1</v>
      </c>
      <c r="B373" s="3">
        <v>7</v>
      </c>
      <c r="C373" s="3" t="s">
        <v>498</v>
      </c>
      <c r="D373" s="3">
        <v>2</v>
      </c>
      <c r="E373" s="3" t="s">
        <v>43</v>
      </c>
      <c r="F373" s="3" t="s">
        <v>499</v>
      </c>
      <c r="G373" s="3" t="s">
        <v>45</v>
      </c>
      <c r="H373" s="3">
        <v>2012</v>
      </c>
      <c r="I373" s="11">
        <v>0.60399999999999998</v>
      </c>
      <c r="J373" s="11">
        <v>0.61599999999999999</v>
      </c>
      <c r="K373" s="14"/>
      <c r="L373" s="13">
        <v>1</v>
      </c>
      <c r="M373" s="14"/>
      <c r="N373" s="17"/>
      <c r="O373" s="16">
        <v>1</v>
      </c>
      <c r="P373" s="17"/>
      <c r="Q373" s="20"/>
      <c r="R373" s="19">
        <v>1</v>
      </c>
      <c r="S373" s="20"/>
      <c r="T373" s="3">
        <f t="shared" si="86"/>
        <v>0</v>
      </c>
      <c r="U373" s="3">
        <f t="shared" si="86"/>
        <v>3</v>
      </c>
      <c r="V373" s="3">
        <f t="shared" si="86"/>
        <v>0</v>
      </c>
      <c r="W373" s="13"/>
      <c r="X373" s="13">
        <v>1</v>
      </c>
      <c r="Y373" s="13"/>
      <c r="Z373" s="16"/>
      <c r="AA373" s="16">
        <v>1</v>
      </c>
      <c r="AB373" s="16"/>
      <c r="AC373" s="19"/>
      <c r="AD373" s="19"/>
      <c r="AE373" s="19">
        <v>1</v>
      </c>
      <c r="AF373" s="13"/>
      <c r="AG373" s="13"/>
      <c r="AH373" s="13">
        <v>1</v>
      </c>
      <c r="AI373" s="31"/>
      <c r="AJ373" s="31">
        <v>1</v>
      </c>
      <c r="AK373" s="31"/>
      <c r="AL373" s="19"/>
      <c r="AM373" s="19">
        <v>1</v>
      </c>
      <c r="AN373" s="19"/>
      <c r="AO373" s="32"/>
      <c r="AP373" s="32">
        <v>1</v>
      </c>
      <c r="AQ373" s="32"/>
      <c r="AR373" s="33"/>
      <c r="AS373" s="33">
        <v>1</v>
      </c>
      <c r="AT373" s="33"/>
      <c r="AU373" s="19"/>
      <c r="AV373" s="19">
        <v>1</v>
      </c>
      <c r="AW373" s="19"/>
      <c r="AX373" s="34">
        <f t="shared" si="73"/>
        <v>0</v>
      </c>
      <c r="AY373" s="34">
        <f t="shared" si="74"/>
        <v>7</v>
      </c>
      <c r="AZ373" s="34">
        <f t="shared" si="75"/>
        <v>2</v>
      </c>
      <c r="BA373" s="36">
        <f t="shared" si="76"/>
        <v>0</v>
      </c>
      <c r="BB373" s="77">
        <f>VLOOKUP(C373&amp;TEXT(D373,"00"),'House ridership'!$A$3:$M$438,13,0)</f>
        <v>0</v>
      </c>
      <c r="BC373" s="77">
        <f>VLOOKUP($C373&amp;TEXT($D373,"00"),'House ridership'!$A$3:$M$438,3,0)</f>
        <v>0</v>
      </c>
      <c r="BD373" s="57">
        <v>323</v>
      </c>
      <c r="BE373" s="57" t="s">
        <v>951</v>
      </c>
      <c r="BF373" s="57" t="s">
        <v>1415</v>
      </c>
      <c r="BG373" s="3"/>
      <c r="BH373" s="3"/>
      <c r="BI373" s="34"/>
      <c r="BJ373" s="3"/>
      <c r="BK373" s="76">
        <v>1</v>
      </c>
      <c r="BL373" s="76"/>
    </row>
    <row r="374" spans="1:64" ht="14" customHeight="1" x14ac:dyDescent="0.15">
      <c r="A374" s="3">
        <v>1</v>
      </c>
      <c r="B374" s="3">
        <v>7</v>
      </c>
      <c r="C374" s="3" t="s">
        <v>498</v>
      </c>
      <c r="D374" s="3">
        <v>4</v>
      </c>
      <c r="E374" s="3" t="s">
        <v>43</v>
      </c>
      <c r="F374" s="3" t="s">
        <v>680</v>
      </c>
      <c r="G374" s="3" t="s">
        <v>681</v>
      </c>
      <c r="H374" s="3">
        <v>2014</v>
      </c>
      <c r="I374" s="11">
        <v>0.5</v>
      </c>
      <c r="J374" s="11">
        <v>0.53800000000000003</v>
      </c>
      <c r="K374" s="28"/>
      <c r="L374" s="29"/>
      <c r="M374" s="29"/>
      <c r="N374" s="29"/>
      <c r="O374" s="28"/>
      <c r="P374" s="29"/>
      <c r="Q374" s="29"/>
      <c r="R374" s="28"/>
      <c r="S374" s="29"/>
      <c r="T374" s="28"/>
      <c r="U374" s="3"/>
      <c r="V374" s="3"/>
      <c r="W374" s="13"/>
      <c r="X374" s="13">
        <v>1</v>
      </c>
      <c r="Y374" s="13"/>
      <c r="Z374" s="16"/>
      <c r="AA374" s="16">
        <v>1</v>
      </c>
      <c r="AB374" s="16"/>
      <c r="AC374" s="19"/>
      <c r="AD374" s="19">
        <v>1</v>
      </c>
      <c r="AE374" s="19"/>
      <c r="AF374" s="13"/>
      <c r="AG374" s="13">
        <v>1</v>
      </c>
      <c r="AH374" s="13"/>
      <c r="AI374" s="31"/>
      <c r="AJ374" s="31">
        <v>1</v>
      </c>
      <c r="AK374" s="31"/>
      <c r="AL374" s="19"/>
      <c r="AM374" s="19">
        <v>1</v>
      </c>
      <c r="AN374" s="19"/>
      <c r="AO374" s="32"/>
      <c r="AP374" s="32">
        <v>1</v>
      </c>
      <c r="AQ374" s="32"/>
      <c r="AR374" s="33"/>
      <c r="AS374" s="33">
        <v>1</v>
      </c>
      <c r="AT374" s="33"/>
      <c r="AU374" s="19"/>
      <c r="AV374" s="19">
        <v>1</v>
      </c>
      <c r="AW374" s="19"/>
      <c r="AX374" s="34">
        <f t="shared" si="73"/>
        <v>0</v>
      </c>
      <c r="AY374" s="34">
        <f t="shared" si="74"/>
        <v>9</v>
      </c>
      <c r="AZ374" s="34">
        <f t="shared" si="75"/>
        <v>0</v>
      </c>
      <c r="BA374" s="36">
        <f t="shared" si="76"/>
        <v>0</v>
      </c>
      <c r="BB374" s="77">
        <f>VLOOKUP(C374&amp;TEXT(D374,"00"),'House ridership'!$A$3:$M$438,13,0)</f>
        <v>0</v>
      </c>
      <c r="BC374" s="77">
        <f>VLOOKUP($C374&amp;TEXT($D374,"00"),'House ridership'!$A$3:$M$438,3,0)</f>
        <v>0</v>
      </c>
      <c r="BD374" s="57">
        <v>217</v>
      </c>
      <c r="BE374" s="57" t="s">
        <v>951</v>
      </c>
      <c r="BF374" s="57" t="s">
        <v>1417</v>
      </c>
      <c r="BG374" s="3"/>
      <c r="BH374" s="3"/>
      <c r="BI374" s="34"/>
      <c r="BJ374" s="3"/>
      <c r="BK374" s="76">
        <v>1</v>
      </c>
      <c r="BL374" s="76"/>
    </row>
    <row r="375" spans="1:64" ht="14" customHeight="1" x14ac:dyDescent="0.15">
      <c r="A375" s="3">
        <v>1</v>
      </c>
      <c r="B375" s="3">
        <v>8</v>
      </c>
      <c r="C375" s="3" t="s">
        <v>505</v>
      </c>
      <c r="D375" s="3">
        <v>4</v>
      </c>
      <c r="E375" s="3" t="s">
        <v>43</v>
      </c>
      <c r="F375" s="3" t="s">
        <v>509</v>
      </c>
      <c r="G375" s="3" t="s">
        <v>57</v>
      </c>
      <c r="H375" s="3">
        <v>2010</v>
      </c>
      <c r="I375" s="11">
        <v>0.7</v>
      </c>
      <c r="J375" s="11">
        <v>0.71499999999999997</v>
      </c>
      <c r="K375" s="14"/>
      <c r="L375" s="13">
        <v>1</v>
      </c>
      <c r="M375" s="14"/>
      <c r="N375" s="17"/>
      <c r="O375" s="16">
        <v>1</v>
      </c>
      <c r="P375" s="17"/>
      <c r="Q375" s="20"/>
      <c r="R375" s="19">
        <v>1</v>
      </c>
      <c r="S375" s="20"/>
      <c r="T375" s="3">
        <f t="shared" ref="T375:V377" si="87">K375+N375+Q375</f>
        <v>0</v>
      </c>
      <c r="U375" s="3">
        <f t="shared" si="87"/>
        <v>3</v>
      </c>
      <c r="V375" s="3">
        <f t="shared" si="87"/>
        <v>0</v>
      </c>
      <c r="W375" s="13"/>
      <c r="X375" s="13">
        <v>1</v>
      </c>
      <c r="Y375" s="13"/>
      <c r="Z375" s="16"/>
      <c r="AA375" s="16">
        <v>1</v>
      </c>
      <c r="AB375" s="16"/>
      <c r="AC375" s="19"/>
      <c r="AD375" s="19">
        <v>1</v>
      </c>
      <c r="AE375" s="19"/>
      <c r="AF375" s="13"/>
      <c r="AG375" s="13">
        <v>1</v>
      </c>
      <c r="AH375" s="13"/>
      <c r="AI375" s="31"/>
      <c r="AJ375" s="31">
        <v>1</v>
      </c>
      <c r="AK375" s="31"/>
      <c r="AL375" s="19"/>
      <c r="AM375" s="19">
        <v>1</v>
      </c>
      <c r="AN375" s="19"/>
      <c r="AO375" s="32"/>
      <c r="AP375" s="32">
        <v>1</v>
      </c>
      <c r="AQ375" s="32"/>
      <c r="AR375" s="33"/>
      <c r="AS375" s="33">
        <v>1</v>
      </c>
      <c r="AT375" s="33"/>
      <c r="AU375" s="19"/>
      <c r="AV375" s="19">
        <v>1</v>
      </c>
      <c r="AW375" s="19"/>
      <c r="AX375" s="34">
        <f t="shared" si="73"/>
        <v>0</v>
      </c>
      <c r="AY375" s="34">
        <f t="shared" si="74"/>
        <v>9</v>
      </c>
      <c r="AZ375" s="34">
        <f t="shared" si="75"/>
        <v>0</v>
      </c>
      <c r="BA375" s="36">
        <f t="shared" si="76"/>
        <v>0</v>
      </c>
      <c r="BB375" s="77">
        <f>VLOOKUP(C375&amp;TEXT(D375,"00"),'House ridership'!$A$3:$M$438,13,0)</f>
        <v>9904</v>
      </c>
      <c r="BC375" s="77">
        <f>VLOOKUP($C375&amp;TEXT($D375,"00"),'House ridership'!$A$3:$M$438,3,0)</f>
        <v>1</v>
      </c>
      <c r="BD375" s="57">
        <v>2057</v>
      </c>
      <c r="BE375" s="57" t="s">
        <v>967</v>
      </c>
      <c r="BF375" s="57" t="s">
        <v>1034</v>
      </c>
      <c r="BG375" s="3"/>
      <c r="BH375" s="3"/>
      <c r="BI375" s="34"/>
      <c r="BJ375" s="3"/>
      <c r="BK375" s="76">
        <v>1</v>
      </c>
      <c r="BL375" s="76"/>
    </row>
    <row r="376" spans="1:64" ht="14" customHeight="1" x14ac:dyDescent="0.15">
      <c r="A376" s="3">
        <v>1</v>
      </c>
      <c r="B376" s="3">
        <v>8</v>
      </c>
      <c r="C376" s="3" t="s">
        <v>505</v>
      </c>
      <c r="D376" s="3">
        <v>6</v>
      </c>
      <c r="E376" s="3" t="s">
        <v>43</v>
      </c>
      <c r="F376" s="3" t="s">
        <v>506</v>
      </c>
      <c r="G376" s="3" t="s">
        <v>92</v>
      </c>
      <c r="H376" s="3">
        <v>2010</v>
      </c>
      <c r="I376" s="11">
        <v>0.64900000000000002</v>
      </c>
      <c r="J376" s="11">
        <v>0.621</v>
      </c>
      <c r="K376" s="14"/>
      <c r="L376" s="13">
        <v>1</v>
      </c>
      <c r="M376" s="14"/>
      <c r="N376" s="17"/>
      <c r="O376" s="16">
        <v>1</v>
      </c>
      <c r="P376" s="17"/>
      <c r="Q376" s="20"/>
      <c r="R376" s="19">
        <v>1</v>
      </c>
      <c r="S376" s="20"/>
      <c r="T376" s="3">
        <f t="shared" si="87"/>
        <v>0</v>
      </c>
      <c r="U376" s="3">
        <f t="shared" si="87"/>
        <v>3</v>
      </c>
      <c r="V376" s="3">
        <f t="shared" si="87"/>
        <v>0</v>
      </c>
      <c r="W376" s="13"/>
      <c r="X376" s="13">
        <v>1</v>
      </c>
      <c r="Y376" s="13"/>
      <c r="Z376" s="16"/>
      <c r="AA376" s="16">
        <v>1</v>
      </c>
      <c r="AB376" s="16"/>
      <c r="AC376" s="19"/>
      <c r="AD376" s="19">
        <v>1</v>
      </c>
      <c r="AE376" s="19"/>
      <c r="AF376" s="13"/>
      <c r="AG376" s="13">
        <v>1</v>
      </c>
      <c r="AH376" s="13"/>
      <c r="AI376" s="31"/>
      <c r="AJ376" s="31">
        <v>1</v>
      </c>
      <c r="AK376" s="31"/>
      <c r="AL376" s="19"/>
      <c r="AM376" s="19">
        <v>1</v>
      </c>
      <c r="AN376" s="19"/>
      <c r="AO376" s="32"/>
      <c r="AP376" s="32">
        <v>1</v>
      </c>
      <c r="AQ376" s="32"/>
      <c r="AR376" s="33"/>
      <c r="AS376" s="33">
        <v>1</v>
      </c>
      <c r="AT376" s="33"/>
      <c r="AU376" s="19"/>
      <c r="AV376" s="19">
        <v>1</v>
      </c>
      <c r="AW376" s="19"/>
      <c r="AX376" s="34">
        <f t="shared" si="73"/>
        <v>0</v>
      </c>
      <c r="AY376" s="34">
        <f t="shared" si="74"/>
        <v>9</v>
      </c>
      <c r="AZ376" s="34">
        <f t="shared" si="75"/>
        <v>0</v>
      </c>
      <c r="BA376" s="36">
        <f t="shared" si="76"/>
        <v>0</v>
      </c>
      <c r="BB376" s="77">
        <f>VLOOKUP(C376&amp;TEXT(D376,"00"),'House ridership'!$A$3:$M$438,13,0)</f>
        <v>0</v>
      </c>
      <c r="BC376" s="77">
        <f>VLOOKUP($C376&amp;TEXT($D376,"00"),'House ridership'!$A$3:$M$438,3,0)</f>
        <v>0</v>
      </c>
      <c r="BD376" s="57">
        <v>2059</v>
      </c>
      <c r="BE376" s="57" t="s">
        <v>967</v>
      </c>
      <c r="BF376" s="57" t="s">
        <v>1036</v>
      </c>
      <c r="BG376" s="3"/>
      <c r="BH376" s="3"/>
      <c r="BI376" s="34"/>
      <c r="BJ376" s="3"/>
      <c r="BK376" s="76">
        <v>1</v>
      </c>
      <c r="BL376" s="76"/>
    </row>
    <row r="377" spans="1:64" ht="14" customHeight="1" x14ac:dyDescent="0.15">
      <c r="A377" s="3">
        <v>1</v>
      </c>
      <c r="B377" s="3">
        <v>8</v>
      </c>
      <c r="C377" s="3" t="s">
        <v>505</v>
      </c>
      <c r="D377" s="3">
        <v>8</v>
      </c>
      <c r="E377" s="3" t="s">
        <v>43</v>
      </c>
      <c r="F377" s="3" t="s">
        <v>510</v>
      </c>
      <c r="G377" s="3" t="s">
        <v>511</v>
      </c>
      <c r="H377" s="3">
        <v>2002</v>
      </c>
      <c r="I377" s="11">
        <v>0.75800000000000001</v>
      </c>
      <c r="J377" s="11">
        <v>0.68500000000000005</v>
      </c>
      <c r="K377" s="14"/>
      <c r="L377" s="13">
        <v>1</v>
      </c>
      <c r="M377" s="14"/>
      <c r="N377" s="17"/>
      <c r="O377" s="16">
        <v>1</v>
      </c>
      <c r="P377" s="17"/>
      <c r="Q377" s="20"/>
      <c r="R377" s="19">
        <v>1</v>
      </c>
      <c r="S377" s="20"/>
      <c r="T377" s="3">
        <f t="shared" si="87"/>
        <v>0</v>
      </c>
      <c r="U377" s="3">
        <f t="shared" si="87"/>
        <v>3</v>
      </c>
      <c r="V377" s="3">
        <f t="shared" si="87"/>
        <v>0</v>
      </c>
      <c r="W377" s="13"/>
      <c r="X377" s="13">
        <v>1</v>
      </c>
      <c r="Y377" s="13"/>
      <c r="Z377" s="16"/>
      <c r="AA377" s="16">
        <v>1</v>
      </c>
      <c r="AB377" s="16"/>
      <c r="AC377" s="19"/>
      <c r="AD377" s="19">
        <v>1</v>
      </c>
      <c r="AE377" s="19"/>
      <c r="AF377" s="13"/>
      <c r="AG377" s="13">
        <v>1</v>
      </c>
      <c r="AH377" s="13"/>
      <c r="AI377" s="31"/>
      <c r="AJ377" s="31">
        <v>1</v>
      </c>
      <c r="AK377" s="31"/>
      <c r="AL377" s="19"/>
      <c r="AM377" s="19">
        <v>1</v>
      </c>
      <c r="AN377" s="19"/>
      <c r="AO377" s="32"/>
      <c r="AP377" s="32">
        <v>1</v>
      </c>
      <c r="AQ377" s="32"/>
      <c r="AR377" s="33"/>
      <c r="AS377" s="33">
        <v>1</v>
      </c>
      <c r="AT377" s="33"/>
      <c r="AU377" s="19"/>
      <c r="AV377" s="19">
        <v>1</v>
      </c>
      <c r="AW377" s="19"/>
      <c r="AX377" s="34">
        <f t="shared" si="73"/>
        <v>0</v>
      </c>
      <c r="AY377" s="34">
        <f t="shared" si="74"/>
        <v>9</v>
      </c>
      <c r="AZ377" s="34">
        <f t="shared" si="75"/>
        <v>0</v>
      </c>
      <c r="BA377" s="36">
        <f t="shared" si="76"/>
        <v>0</v>
      </c>
      <c r="BB377" s="77">
        <f>VLOOKUP(C377&amp;TEXT(D377,"00"),'House ridership'!$A$3:$M$438,13,0)</f>
        <v>0</v>
      </c>
      <c r="BC377" s="77">
        <f>VLOOKUP($C377&amp;TEXT($D377,"00"),'House ridership'!$A$3:$M$438,3,0)</f>
        <v>0</v>
      </c>
      <c r="BD377" s="57">
        <v>2435</v>
      </c>
      <c r="BE377" s="57" t="s">
        <v>967</v>
      </c>
      <c r="BF377" s="57" t="s">
        <v>1038</v>
      </c>
      <c r="BG377" s="3"/>
      <c r="BH377" s="3"/>
      <c r="BI377" s="34"/>
      <c r="BJ377" s="3"/>
      <c r="BK377" s="76">
        <v>1</v>
      </c>
      <c r="BL377" s="76"/>
    </row>
    <row r="378" spans="1:64" ht="14" customHeight="1" x14ac:dyDescent="0.15">
      <c r="A378" s="3">
        <v>1</v>
      </c>
      <c r="B378" s="3">
        <v>8</v>
      </c>
      <c r="C378" s="3" t="s">
        <v>516</v>
      </c>
      <c r="D378" s="3">
        <v>25</v>
      </c>
      <c r="E378" s="3" t="s">
        <v>43</v>
      </c>
      <c r="F378" s="3" t="s">
        <v>639</v>
      </c>
      <c r="G378" s="3" t="s">
        <v>52</v>
      </c>
      <c r="H378" s="3">
        <v>2014</v>
      </c>
      <c r="I378" s="11">
        <v>0.53300000000000003</v>
      </c>
      <c r="J378" s="11">
        <v>0.53100000000000003</v>
      </c>
      <c r="K378" s="28"/>
      <c r="L378" s="29"/>
      <c r="M378" s="29"/>
      <c r="N378" s="29"/>
      <c r="O378" s="28"/>
      <c r="P378" s="29"/>
      <c r="Q378" s="29"/>
      <c r="R378" s="28"/>
      <c r="S378" s="29"/>
      <c r="T378" s="28"/>
      <c r="U378" s="3"/>
      <c r="V378" s="3"/>
      <c r="W378" s="13"/>
      <c r="X378" s="13">
        <v>1</v>
      </c>
      <c r="Y378" s="13"/>
      <c r="Z378" s="16"/>
      <c r="AA378" s="16">
        <v>1</v>
      </c>
      <c r="AB378" s="16"/>
      <c r="AC378" s="19"/>
      <c r="AD378" s="19">
        <v>1</v>
      </c>
      <c r="AE378" s="19"/>
      <c r="AF378" s="13"/>
      <c r="AG378" s="13">
        <v>1</v>
      </c>
      <c r="AH378" s="13"/>
      <c r="AI378" s="31"/>
      <c r="AJ378" s="31">
        <v>1</v>
      </c>
      <c r="AK378" s="31"/>
      <c r="AL378" s="19"/>
      <c r="AM378" s="19">
        <v>1</v>
      </c>
      <c r="AN378" s="19"/>
      <c r="AO378" s="32"/>
      <c r="AP378" s="32">
        <v>1</v>
      </c>
      <c r="AQ378" s="32"/>
      <c r="AR378" s="33"/>
      <c r="AS378" s="33">
        <v>1</v>
      </c>
      <c r="AT378" s="33"/>
      <c r="AU378" s="19"/>
      <c r="AV378" s="19">
        <v>1</v>
      </c>
      <c r="AW378" s="19"/>
      <c r="AX378" s="34">
        <f t="shared" si="73"/>
        <v>0</v>
      </c>
      <c r="AY378" s="34">
        <f t="shared" si="74"/>
        <v>9</v>
      </c>
      <c r="AZ378" s="34">
        <f t="shared" si="75"/>
        <v>0</v>
      </c>
      <c r="BA378" s="36">
        <f t="shared" si="76"/>
        <v>0</v>
      </c>
      <c r="BB378" s="77">
        <f>VLOOKUP(C378&amp;TEXT(D378,"00"),'House ridership'!$A$3:$M$438,13,0)</f>
        <v>42902</v>
      </c>
      <c r="BC378" s="77">
        <f>VLOOKUP($C378&amp;TEXT($D378,"00"),'House ridership'!$A$3:$M$438,3,0)</f>
        <v>1</v>
      </c>
      <c r="BD378" s="57">
        <v>1023</v>
      </c>
      <c r="BE378" s="57" t="s">
        <v>953</v>
      </c>
      <c r="BF378" s="57" t="s">
        <v>1064</v>
      </c>
      <c r="BG378" s="3" t="s">
        <v>957</v>
      </c>
      <c r="BH378" s="3" t="s">
        <v>958</v>
      </c>
      <c r="BI378" s="34"/>
      <c r="BJ378" s="3"/>
      <c r="BK378" s="76">
        <v>1</v>
      </c>
      <c r="BL378" s="76"/>
    </row>
    <row r="379" spans="1:64" ht="14" customHeight="1" x14ac:dyDescent="0.15">
      <c r="A379" s="3">
        <v>1</v>
      </c>
      <c r="B379" s="3">
        <v>8</v>
      </c>
      <c r="C379" s="3" t="s">
        <v>516</v>
      </c>
      <c r="D379" s="3">
        <v>39</v>
      </c>
      <c r="E379" s="3" t="s">
        <v>43</v>
      </c>
      <c r="F379" s="3" t="s">
        <v>517</v>
      </c>
      <c r="G379" s="3" t="s">
        <v>397</v>
      </c>
      <c r="H379" s="3">
        <v>1992</v>
      </c>
      <c r="I379" s="11">
        <v>0.68600000000000005</v>
      </c>
      <c r="J379" s="11">
        <v>0.57199999999999995</v>
      </c>
      <c r="K379" s="14"/>
      <c r="L379" s="13">
        <v>1</v>
      </c>
      <c r="M379" s="14"/>
      <c r="N379" s="17"/>
      <c r="O379" s="17"/>
      <c r="P379" s="16">
        <v>1</v>
      </c>
      <c r="Q379" s="20"/>
      <c r="R379" s="19">
        <v>1</v>
      </c>
      <c r="S379" s="20"/>
      <c r="T379" s="3">
        <f t="shared" ref="T379:V380" si="88">K379+N379+Q379</f>
        <v>0</v>
      </c>
      <c r="U379" s="3">
        <f t="shared" si="88"/>
        <v>2</v>
      </c>
      <c r="V379" s="3">
        <f t="shared" si="88"/>
        <v>1</v>
      </c>
      <c r="W379" s="13"/>
      <c r="X379" s="13">
        <v>1</v>
      </c>
      <c r="Y379" s="13"/>
      <c r="Z379" s="16"/>
      <c r="AA379" s="16">
        <v>1</v>
      </c>
      <c r="AB379" s="16"/>
      <c r="AC379" s="19"/>
      <c r="AD379" s="19">
        <v>1</v>
      </c>
      <c r="AE379" s="19"/>
      <c r="AF379" s="13"/>
      <c r="AG379" s="13">
        <v>1</v>
      </c>
      <c r="AH379" s="13"/>
      <c r="AI379" s="31"/>
      <c r="AJ379" s="31">
        <v>1</v>
      </c>
      <c r="AK379" s="31"/>
      <c r="AL379" s="19"/>
      <c r="AM379" s="19">
        <v>1</v>
      </c>
      <c r="AN379" s="19"/>
      <c r="AO379" s="32"/>
      <c r="AP379" s="32">
        <v>1</v>
      </c>
      <c r="AQ379" s="32"/>
      <c r="AR379" s="33"/>
      <c r="AS379" s="33">
        <v>1</v>
      </c>
      <c r="AT379" s="33"/>
      <c r="AU379" s="19"/>
      <c r="AV379" s="19">
        <v>1</v>
      </c>
      <c r="AW379" s="19"/>
      <c r="AX379" s="34">
        <f t="shared" si="73"/>
        <v>0</v>
      </c>
      <c r="AY379" s="34">
        <f t="shared" si="74"/>
        <v>9</v>
      </c>
      <c r="AZ379" s="34">
        <f t="shared" si="75"/>
        <v>0</v>
      </c>
      <c r="BA379" s="36">
        <f t="shared" si="76"/>
        <v>0</v>
      </c>
      <c r="BB379" s="77">
        <f>VLOOKUP(C379&amp;TEXT(D379,"00"),'House ridership'!$A$3:$M$438,13,0)</f>
        <v>293379</v>
      </c>
      <c r="BC379" s="77">
        <f>VLOOKUP($C379&amp;TEXT($D379,"00"),'House ridership'!$A$3:$M$438,3,0)</f>
        <v>1</v>
      </c>
      <c r="BD379" s="57">
        <v>2310</v>
      </c>
      <c r="BE379" s="57" t="s">
        <v>967</v>
      </c>
      <c r="BF379" s="57" t="s">
        <v>1078</v>
      </c>
      <c r="BG379" s="3" t="s">
        <v>970</v>
      </c>
      <c r="BH379" s="3" t="s">
        <v>971</v>
      </c>
      <c r="BI379" s="34"/>
      <c r="BJ379" s="3"/>
      <c r="BK379" s="76">
        <v>1</v>
      </c>
      <c r="BL379" s="76"/>
    </row>
    <row r="380" spans="1:64" ht="14" customHeight="1" x14ac:dyDescent="0.15">
      <c r="A380" s="3">
        <v>1</v>
      </c>
      <c r="B380" s="3">
        <v>8</v>
      </c>
      <c r="C380" s="3" t="s">
        <v>516</v>
      </c>
      <c r="D380" s="3">
        <v>50</v>
      </c>
      <c r="E380" s="3" t="s">
        <v>43</v>
      </c>
      <c r="F380" s="3" t="s">
        <v>526</v>
      </c>
      <c r="G380" s="3" t="s">
        <v>249</v>
      </c>
      <c r="H380" s="3">
        <v>2008</v>
      </c>
      <c r="I380" s="11">
        <v>0.71299999999999997</v>
      </c>
      <c r="J380" s="11">
        <v>0.63500000000000001</v>
      </c>
      <c r="K380" s="14"/>
      <c r="L380" s="14"/>
      <c r="M380" s="13">
        <v>1</v>
      </c>
      <c r="N380" s="17"/>
      <c r="O380" s="16">
        <v>1</v>
      </c>
      <c r="P380" s="17"/>
      <c r="Q380" s="20"/>
      <c r="R380" s="19">
        <v>1</v>
      </c>
      <c r="S380" s="20"/>
      <c r="T380" s="3">
        <f t="shared" si="88"/>
        <v>0</v>
      </c>
      <c r="U380" s="3">
        <f t="shared" si="88"/>
        <v>2</v>
      </c>
      <c r="V380" s="3">
        <f t="shared" si="88"/>
        <v>1</v>
      </c>
      <c r="W380" s="13"/>
      <c r="X380" s="13">
        <v>1</v>
      </c>
      <c r="Y380" s="13"/>
      <c r="Z380" s="16"/>
      <c r="AA380" s="16">
        <v>1</v>
      </c>
      <c r="AB380" s="16"/>
      <c r="AC380" s="19"/>
      <c r="AD380" s="19">
        <v>1</v>
      </c>
      <c r="AE380" s="19"/>
      <c r="AF380" s="13"/>
      <c r="AG380" s="13">
        <v>1</v>
      </c>
      <c r="AH380" s="13"/>
      <c r="AI380" s="31"/>
      <c r="AJ380" s="31">
        <v>1</v>
      </c>
      <c r="AK380" s="31"/>
      <c r="AL380" s="19"/>
      <c r="AM380" s="19">
        <v>1</v>
      </c>
      <c r="AN380" s="19"/>
      <c r="AO380" s="32"/>
      <c r="AP380" s="32">
        <v>1</v>
      </c>
      <c r="AQ380" s="32"/>
      <c r="AR380" s="33"/>
      <c r="AS380" s="33">
        <v>1</v>
      </c>
      <c r="AT380" s="33"/>
      <c r="AU380" s="19"/>
      <c r="AV380" s="19">
        <v>1</v>
      </c>
      <c r="AW380" s="19"/>
      <c r="AX380" s="34">
        <f t="shared" si="73"/>
        <v>0</v>
      </c>
      <c r="AY380" s="34">
        <f t="shared" si="74"/>
        <v>9</v>
      </c>
      <c r="AZ380" s="34">
        <f t="shared" si="75"/>
        <v>0</v>
      </c>
      <c r="BA380" s="36">
        <f t="shared" si="76"/>
        <v>0</v>
      </c>
      <c r="BB380" s="77">
        <f>VLOOKUP(C380&amp;TEXT(D380,"00"),'House ridership'!$A$3:$M$438,13,0)</f>
        <v>0</v>
      </c>
      <c r="BC380" s="77">
        <f>VLOOKUP($C380&amp;TEXT($D380,"00"),'House ridership'!$A$3:$M$438,3,0)</f>
        <v>0</v>
      </c>
      <c r="BD380" s="57">
        <v>2429</v>
      </c>
      <c r="BE380" s="57" t="s">
        <v>967</v>
      </c>
      <c r="BF380" s="57" t="s">
        <v>1089</v>
      </c>
      <c r="BG380" s="3" t="s">
        <v>969</v>
      </c>
      <c r="BH380" s="3" t="s">
        <v>950</v>
      </c>
      <c r="BI380" s="63" t="s">
        <v>940</v>
      </c>
      <c r="BJ380" s="3"/>
      <c r="BK380" s="76">
        <v>1</v>
      </c>
      <c r="BL380" s="76">
        <f>SUM(BK310:BK380)</f>
        <v>71</v>
      </c>
    </row>
    <row r="381" spans="1:64" ht="14" customHeight="1" x14ac:dyDescent="0.15">
      <c r="A381" s="3">
        <v>1</v>
      </c>
      <c r="B381" s="3">
        <v>1</v>
      </c>
      <c r="C381" s="3" t="s">
        <v>95</v>
      </c>
      <c r="D381" s="3"/>
      <c r="E381" s="3" t="s">
        <v>8</v>
      </c>
      <c r="F381" s="3" t="s">
        <v>858</v>
      </c>
      <c r="G381" s="3" t="s">
        <v>857</v>
      </c>
      <c r="H381" s="3">
        <v>2016</v>
      </c>
      <c r="I381" s="11"/>
      <c r="J381" s="11">
        <v>0.55500000000000005</v>
      </c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77">
        <f>VLOOKUP(C381&amp;TEXT(D381,"00"),'House ridership'!$A$3:$M$438,13,0)</f>
        <v>696992</v>
      </c>
      <c r="BC381" s="77">
        <f>VLOOKUP($C381&amp;TEXT($D381,"00"),'House ridership'!$A$3:$M$438,3,0)</f>
        <v>2</v>
      </c>
      <c r="BD381" s="57">
        <v>1123</v>
      </c>
      <c r="BE381" s="57" t="s">
        <v>953</v>
      </c>
      <c r="BF381" s="57" t="s">
        <v>1105</v>
      </c>
      <c r="BG381" s="3"/>
      <c r="BH381" s="3"/>
      <c r="BI381" s="34"/>
      <c r="BJ381" s="3"/>
      <c r="BK381" s="76">
        <v>1</v>
      </c>
      <c r="BL381" s="76"/>
    </row>
    <row r="382" spans="1:64" ht="14" customHeight="1" x14ac:dyDescent="0.15">
      <c r="A382" s="3">
        <v>1</v>
      </c>
      <c r="B382" s="3">
        <v>1</v>
      </c>
      <c r="C382" s="3" t="s">
        <v>39</v>
      </c>
      <c r="D382" s="3">
        <v>1</v>
      </c>
      <c r="E382" s="3" t="s">
        <v>8</v>
      </c>
      <c r="F382" s="3" t="s">
        <v>894</v>
      </c>
      <c r="G382" s="3" t="s">
        <v>893</v>
      </c>
      <c r="H382" s="3">
        <v>2016</v>
      </c>
      <c r="I382" s="11"/>
      <c r="J382" s="11">
        <v>0.443</v>
      </c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77">
        <f>VLOOKUP(C382&amp;TEXT(D382,"00"),'House ridership'!$A$3:$M$438,13,0)</f>
        <v>195618</v>
      </c>
      <c r="BC382" s="77">
        <f>VLOOKUP($C382&amp;TEXT($D382,"00"),'House ridership'!$A$3:$M$438,3,0)</f>
        <v>3</v>
      </c>
      <c r="BD382" s="57">
        <v>1530</v>
      </c>
      <c r="BE382" s="57" t="s">
        <v>953</v>
      </c>
      <c r="BF382" s="57" t="s">
        <v>1268</v>
      </c>
      <c r="BG382" s="3"/>
      <c r="BH382" s="3"/>
      <c r="BI382" s="28"/>
      <c r="BJ382" s="3"/>
      <c r="BK382" s="76">
        <v>1</v>
      </c>
      <c r="BL382" s="76"/>
    </row>
    <row r="383" spans="1:64" ht="14" customHeight="1" x14ac:dyDescent="0.15">
      <c r="A383" s="3">
        <v>1</v>
      </c>
      <c r="B383" s="3">
        <v>1</v>
      </c>
      <c r="C383" s="3" t="s">
        <v>42</v>
      </c>
      <c r="D383" s="3">
        <v>3</v>
      </c>
      <c r="E383" s="3" t="s">
        <v>8</v>
      </c>
      <c r="F383" s="3" t="s">
        <v>897</v>
      </c>
      <c r="G383" s="3" t="s">
        <v>63</v>
      </c>
      <c r="H383" s="3">
        <v>2016</v>
      </c>
      <c r="I383" s="11"/>
      <c r="J383" s="11">
        <v>0.52800000000000002</v>
      </c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77">
        <f>VLOOKUP(C383&amp;TEXT(D383,"00"),'House ridership'!$A$3:$M$438,13,0)</f>
        <v>0</v>
      </c>
      <c r="BC383" s="77">
        <f>VLOOKUP($C383&amp;TEXT($D383,"00"),'House ridership'!$A$3:$M$438,3,0)</f>
        <v>0</v>
      </c>
      <c r="BD383" s="57">
        <v>226</v>
      </c>
      <c r="BE383" s="57" t="s">
        <v>951</v>
      </c>
      <c r="BF383" s="57" t="s">
        <v>1291</v>
      </c>
      <c r="BG383" s="3"/>
      <c r="BH383" s="3"/>
      <c r="BI383" s="28"/>
      <c r="BJ383" s="3"/>
      <c r="BK383" s="76">
        <v>1</v>
      </c>
      <c r="BL383" s="76"/>
    </row>
    <row r="384" spans="1:64" ht="14" customHeight="1" x14ac:dyDescent="0.15">
      <c r="A384" s="3">
        <v>1</v>
      </c>
      <c r="B384" s="3">
        <v>1</v>
      </c>
      <c r="C384" s="3" t="s">
        <v>42</v>
      </c>
      <c r="D384" s="3">
        <v>13</v>
      </c>
      <c r="E384" s="3" t="s">
        <v>8</v>
      </c>
      <c r="F384" s="3" t="s">
        <v>899</v>
      </c>
      <c r="G384" s="3" t="s">
        <v>898</v>
      </c>
      <c r="H384" s="3">
        <v>2016</v>
      </c>
      <c r="I384" s="11"/>
      <c r="J384" s="11">
        <v>0.88600000000000001</v>
      </c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77">
        <f>VLOOKUP(C384&amp;TEXT(D384,"00"),'House ridership'!$A$3:$M$438,13,0)</f>
        <v>0</v>
      </c>
      <c r="BC384" s="77">
        <f>VLOOKUP($C384&amp;TEXT($D384,"00"),'House ridership'!$A$3:$M$438,3,0)</f>
        <v>0</v>
      </c>
      <c r="BD384" s="57">
        <v>1630</v>
      </c>
      <c r="BE384" s="57" t="s">
        <v>953</v>
      </c>
      <c r="BF384" s="57" t="s">
        <v>1301</v>
      </c>
      <c r="BG384" s="3"/>
      <c r="BH384" s="3"/>
      <c r="BI384" s="28"/>
      <c r="BJ384" s="3"/>
      <c r="BK384" s="76">
        <v>1</v>
      </c>
      <c r="BL384" s="76"/>
    </row>
    <row r="385" spans="1:64" ht="14" customHeight="1" x14ac:dyDescent="0.15">
      <c r="A385" s="3">
        <v>1</v>
      </c>
      <c r="B385" s="3">
        <v>1</v>
      </c>
      <c r="C385" s="3" t="s">
        <v>42</v>
      </c>
      <c r="D385" s="3">
        <v>19</v>
      </c>
      <c r="E385" s="3" t="s">
        <v>43</v>
      </c>
      <c r="F385" s="3" t="s">
        <v>900</v>
      </c>
      <c r="G385" s="3" t="s">
        <v>924</v>
      </c>
      <c r="H385" s="3">
        <v>2016</v>
      </c>
      <c r="I385" s="11"/>
      <c r="J385" s="11">
        <v>0.54200000000000004</v>
      </c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77">
        <f>VLOOKUP(C385&amp;TEXT(D385,"00"),'House ridership'!$A$3:$M$438,13,0)</f>
        <v>403215</v>
      </c>
      <c r="BC385" s="77">
        <f>VLOOKUP($C385&amp;TEXT($D385,"00"),'House ridership'!$A$3:$M$438,3,0)</f>
        <v>2</v>
      </c>
      <c r="BD385" s="57">
        <v>1616</v>
      </c>
      <c r="BE385" s="57" t="s">
        <v>953</v>
      </c>
      <c r="BF385" s="57" t="s">
        <v>1307</v>
      </c>
      <c r="BG385" s="3"/>
      <c r="BH385" s="3"/>
      <c r="BI385" s="28"/>
      <c r="BJ385" s="3"/>
      <c r="BK385" s="76">
        <v>1</v>
      </c>
      <c r="BL385" s="76"/>
    </row>
    <row r="386" spans="1:64" ht="14" customHeight="1" x14ac:dyDescent="0.15">
      <c r="A386" s="3">
        <v>1</v>
      </c>
      <c r="B386" s="3">
        <v>1</v>
      </c>
      <c r="C386" s="3" t="s">
        <v>42</v>
      </c>
      <c r="D386" s="3">
        <v>22</v>
      </c>
      <c r="E386" s="3" t="s">
        <v>43</v>
      </c>
      <c r="F386" s="3" t="s">
        <v>902</v>
      </c>
      <c r="G386" s="3" t="s">
        <v>901</v>
      </c>
      <c r="H386" s="3">
        <v>2016</v>
      </c>
      <c r="I386" s="11"/>
      <c r="J386" s="11">
        <v>0.46500000000000002</v>
      </c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77">
        <f>VLOOKUP(C386&amp;TEXT(D386,"00"),'House ridership'!$A$3:$M$438,13,0)</f>
        <v>67692</v>
      </c>
      <c r="BC386" s="77">
        <f>VLOOKUP($C386&amp;TEXT($D386,"00"),'House ridership'!$A$3:$M$438,3,0)</f>
        <v>2</v>
      </c>
      <c r="BD386" s="57">
        <v>512</v>
      </c>
      <c r="BE386" s="57" t="s">
        <v>951</v>
      </c>
      <c r="BF386" s="57" t="s">
        <v>1310</v>
      </c>
      <c r="BG386" s="3"/>
      <c r="BH386" s="3"/>
      <c r="BI386" s="28"/>
      <c r="BJ386" s="3"/>
      <c r="BK386" s="76">
        <v>1</v>
      </c>
      <c r="BL386" s="76"/>
    </row>
    <row r="387" spans="1:64" ht="14" customHeight="1" x14ac:dyDescent="0.15">
      <c r="A387" s="3">
        <v>1</v>
      </c>
      <c r="B387" s="3">
        <v>2</v>
      </c>
      <c r="C387" s="3" t="s">
        <v>97</v>
      </c>
      <c r="D387" s="3">
        <v>4</v>
      </c>
      <c r="E387" s="3" t="s">
        <v>8</v>
      </c>
      <c r="F387" s="3" t="s">
        <v>211</v>
      </c>
      <c r="G387" s="3" t="s">
        <v>885</v>
      </c>
      <c r="H387" s="3">
        <v>2016</v>
      </c>
      <c r="I387" s="11"/>
      <c r="J387" s="11">
        <v>0.74099999999999999</v>
      </c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77">
        <f>VLOOKUP(C387&amp;TEXT(D387,"00"),'House ridership'!$A$3:$M$438,13,0)</f>
        <v>171070</v>
      </c>
      <c r="BC387" s="77">
        <f>VLOOKUP($C387&amp;TEXT($D387,"00"),'House ridership'!$A$3:$M$438,3,0)</f>
        <v>1</v>
      </c>
      <c r="BD387" s="57">
        <v>1505</v>
      </c>
      <c r="BE387" s="57" t="s">
        <v>953</v>
      </c>
      <c r="BF387" s="57" t="s">
        <v>1209</v>
      </c>
      <c r="BG387" s="3"/>
      <c r="BH387" s="3"/>
      <c r="BI387" s="28"/>
      <c r="BJ387" s="3"/>
      <c r="BK387" s="76">
        <v>1</v>
      </c>
      <c r="BL387" s="76"/>
    </row>
    <row r="388" spans="1:64" ht="14" customHeight="1" x14ac:dyDescent="0.15">
      <c r="A388" s="3">
        <v>1</v>
      </c>
      <c r="B388" s="3">
        <v>2</v>
      </c>
      <c r="C388" s="3" t="s">
        <v>97</v>
      </c>
      <c r="D388" s="3">
        <v>8</v>
      </c>
      <c r="E388" s="3" t="s">
        <v>8</v>
      </c>
      <c r="F388" s="3" t="s">
        <v>921</v>
      </c>
      <c r="G388" s="3" t="s">
        <v>886</v>
      </c>
      <c r="H388" s="3">
        <v>2016</v>
      </c>
      <c r="I388" s="11"/>
      <c r="J388" s="11">
        <v>0.60599999999999998</v>
      </c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77">
        <f>VLOOKUP(C388&amp;TEXT(D388,"00"),'House ridership'!$A$3:$M$438,13,0)</f>
        <v>5561</v>
      </c>
      <c r="BC388" s="77">
        <f>VLOOKUP($C388&amp;TEXT($D388,"00"),'House ridership'!$A$3:$M$438,3,0)</f>
        <v>1</v>
      </c>
      <c r="BD388" s="57">
        <v>431</v>
      </c>
      <c r="BE388" s="57" t="s">
        <v>951</v>
      </c>
      <c r="BF388" s="57" t="s">
        <v>1213</v>
      </c>
      <c r="BG388" s="3"/>
      <c r="BH388" s="3"/>
      <c r="BI388" s="28"/>
      <c r="BJ388" s="3"/>
      <c r="BK388" s="76">
        <v>1</v>
      </c>
      <c r="BL388" s="76"/>
    </row>
    <row r="389" spans="1:64" ht="14" customHeight="1" x14ac:dyDescent="0.15">
      <c r="A389" s="3">
        <v>1</v>
      </c>
      <c r="B389" s="3">
        <v>2</v>
      </c>
      <c r="C389" s="3" t="s">
        <v>110</v>
      </c>
      <c r="D389" s="3">
        <v>5</v>
      </c>
      <c r="E389" s="3" t="s">
        <v>8</v>
      </c>
      <c r="F389" s="3" t="s">
        <v>896</v>
      </c>
      <c r="G389" s="3" t="s">
        <v>923</v>
      </c>
      <c r="H389" s="3">
        <v>2016</v>
      </c>
      <c r="I389" s="11"/>
      <c r="J389" s="11">
        <v>0.51100000000000001</v>
      </c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77">
        <f>VLOOKUP(C389&amp;TEXT(D389,"00"),'House ridership'!$A$3:$M$438,13,0)</f>
        <v>0</v>
      </c>
      <c r="BC389" s="77">
        <f>VLOOKUP($C389&amp;TEXT($D389,"00"),'House ridership'!$A$3:$M$438,3,0)</f>
        <v>0</v>
      </c>
      <c r="BD389" s="57">
        <v>213</v>
      </c>
      <c r="BE389" s="57" t="s">
        <v>951</v>
      </c>
      <c r="BF389" s="57" t="s">
        <v>1274</v>
      </c>
      <c r="BG389" s="3"/>
      <c r="BH389" s="3"/>
      <c r="BI389" s="28"/>
      <c r="BJ389" s="3"/>
      <c r="BK389" s="76">
        <v>1</v>
      </c>
      <c r="BL389" s="76"/>
    </row>
    <row r="390" spans="1:64" ht="14" customHeight="1" x14ac:dyDescent="0.15">
      <c r="A390" s="3">
        <v>1</v>
      </c>
      <c r="B390" s="3">
        <v>2</v>
      </c>
      <c r="C390" s="3" t="s">
        <v>127</v>
      </c>
      <c r="D390" s="3">
        <v>2</v>
      </c>
      <c r="E390" s="3" t="s">
        <v>8</v>
      </c>
      <c r="F390" s="3" t="s">
        <v>905</v>
      </c>
      <c r="G390" s="3" t="s">
        <v>904</v>
      </c>
      <c r="H390" s="3">
        <v>2016</v>
      </c>
      <c r="I390" s="11"/>
      <c r="J390" s="11">
        <v>0.90200000000000002</v>
      </c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77">
        <f>VLOOKUP(C390&amp;TEXT(D390,"00"),'House ridership'!$A$3:$M$438,13,0)</f>
        <v>4331017</v>
      </c>
      <c r="BC390" s="77">
        <f>VLOOKUP($C390&amp;TEXT($D390,"00"),'House ridership'!$A$3:$M$438,3,0)</f>
        <v>3</v>
      </c>
      <c r="BD390" s="57">
        <v>1105</v>
      </c>
      <c r="BE390" s="57" t="s">
        <v>953</v>
      </c>
      <c r="BF390" s="57" t="s">
        <v>1343</v>
      </c>
      <c r="BG390" s="3"/>
      <c r="BH390" s="3"/>
      <c r="BI390" s="28"/>
      <c r="BJ390" s="3"/>
      <c r="BK390" s="76">
        <v>1</v>
      </c>
      <c r="BL390" s="76"/>
    </row>
    <row r="391" spans="1:64" ht="14" customHeight="1" x14ac:dyDescent="0.15">
      <c r="A391" s="3">
        <v>1</v>
      </c>
      <c r="B391" s="3">
        <v>2</v>
      </c>
      <c r="C391" s="3" t="s">
        <v>127</v>
      </c>
      <c r="D391" s="3">
        <v>8</v>
      </c>
      <c r="E391" s="3" t="s">
        <v>43</v>
      </c>
      <c r="F391" s="3" t="s">
        <v>144</v>
      </c>
      <c r="G391" s="3" t="s">
        <v>79</v>
      </c>
      <c r="H391" s="3">
        <v>2016</v>
      </c>
      <c r="I391" s="11"/>
      <c r="J391" s="11">
        <v>0.54400000000000004</v>
      </c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77">
        <f>VLOOKUP(C391&amp;TEXT(D391,"00"),'House ridership'!$A$3:$M$438,13,0)</f>
        <v>2966</v>
      </c>
      <c r="BC391" s="77">
        <f>VLOOKUP($C391&amp;TEXT($D391,"00"),'House ridership'!$A$3:$M$438,3,0)</f>
        <v>1</v>
      </c>
      <c r="BD391" s="57">
        <v>514</v>
      </c>
      <c r="BE391" s="57" t="s">
        <v>951</v>
      </c>
      <c r="BF391" s="57" t="s">
        <v>1349</v>
      </c>
      <c r="BG391" s="3"/>
      <c r="BH391" s="3"/>
      <c r="BI391" s="28"/>
      <c r="BJ391" s="3"/>
      <c r="BK391" s="76">
        <v>1</v>
      </c>
      <c r="BL391" s="76"/>
    </row>
    <row r="392" spans="1:64" ht="14" customHeight="1" x14ac:dyDescent="0.15">
      <c r="A392" s="3">
        <v>1</v>
      </c>
      <c r="B392" s="3">
        <v>2</v>
      </c>
      <c r="C392" s="3" t="s">
        <v>127</v>
      </c>
      <c r="D392" s="3">
        <v>16</v>
      </c>
      <c r="E392" s="3" t="s">
        <v>43</v>
      </c>
      <c r="F392" s="3" t="s">
        <v>906</v>
      </c>
      <c r="G392" s="3" t="s">
        <v>346</v>
      </c>
      <c r="H392" s="3">
        <v>2016</v>
      </c>
      <c r="I392" s="11"/>
      <c r="J392" s="11">
        <v>0.53800000000000003</v>
      </c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77">
        <f>VLOOKUP(C392&amp;TEXT(D392,"00"),'House ridership'!$A$3:$M$438,13,0)</f>
        <v>769652</v>
      </c>
      <c r="BC392" s="77">
        <f>VLOOKUP($C392&amp;TEXT($D392,"00"),'House ridership'!$A$3:$M$438,3,0)</f>
        <v>5</v>
      </c>
      <c r="BD392" s="57">
        <v>516</v>
      </c>
      <c r="BE392" s="57" t="s">
        <v>951</v>
      </c>
      <c r="BF392" s="57" t="s">
        <v>1357</v>
      </c>
      <c r="BG392" s="3"/>
      <c r="BH392" s="3"/>
      <c r="BI392" s="28"/>
      <c r="BJ392" s="3"/>
      <c r="BK392" s="76">
        <v>1</v>
      </c>
      <c r="BL392" s="76"/>
    </row>
    <row r="393" spans="1:64" ht="14" customHeight="1" x14ac:dyDescent="0.15">
      <c r="A393" s="3">
        <v>1</v>
      </c>
      <c r="B393" s="3">
        <v>2</v>
      </c>
      <c r="C393" s="3" t="s">
        <v>153</v>
      </c>
      <c r="D393" s="3">
        <v>2</v>
      </c>
      <c r="E393" s="3" t="s">
        <v>43</v>
      </c>
      <c r="F393" s="3" t="s">
        <v>912</v>
      </c>
      <c r="G393" s="3" t="s">
        <v>112</v>
      </c>
      <c r="H393" s="3">
        <v>2016</v>
      </c>
      <c r="I393" s="11"/>
      <c r="J393" s="11">
        <v>0.61299999999999999</v>
      </c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77">
        <f>VLOOKUP(C393&amp;TEXT(D393,"00"),'House ridership'!$A$3:$M$438,13,0)</f>
        <v>0</v>
      </c>
      <c r="BC393" s="77">
        <f>VLOOKUP($C393&amp;TEXT($D393,"00"),'House ridership'!$A$3:$M$438,3,0)</f>
        <v>0</v>
      </c>
      <c r="BD393" s="57">
        <v>412</v>
      </c>
      <c r="BE393" s="57" t="s">
        <v>951</v>
      </c>
      <c r="BF393" s="57" t="s">
        <v>1419</v>
      </c>
      <c r="BG393" s="3"/>
      <c r="BH393" s="3"/>
      <c r="BI393" s="28"/>
      <c r="BJ393" s="3"/>
      <c r="BK393" s="76">
        <v>1</v>
      </c>
      <c r="BL393" s="76"/>
    </row>
    <row r="394" spans="1:64" ht="14" customHeight="1" x14ac:dyDescent="0.15">
      <c r="A394" s="3">
        <v>1</v>
      </c>
      <c r="B394" s="3">
        <v>2</v>
      </c>
      <c r="C394" s="3" t="s">
        <v>153</v>
      </c>
      <c r="D394" s="3">
        <v>4</v>
      </c>
      <c r="E394" s="3" t="s">
        <v>8</v>
      </c>
      <c r="F394" s="3" t="s">
        <v>913</v>
      </c>
      <c r="G394" s="3" t="s">
        <v>123</v>
      </c>
      <c r="H394" s="3">
        <v>2016</v>
      </c>
      <c r="I394" s="11"/>
      <c r="J394" s="11">
        <v>0.57699999999999996</v>
      </c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77">
        <f>VLOOKUP(C394&amp;TEXT(D394,"00"),'House ridership'!$A$3:$M$438,13,0)</f>
        <v>29986</v>
      </c>
      <c r="BC394" s="77">
        <f>VLOOKUP($C394&amp;TEXT($D394,"00"),'House ridership'!$A$3:$M$438,3,0)</f>
        <v>1</v>
      </c>
      <c r="BD394" s="57">
        <v>314</v>
      </c>
      <c r="BE394" s="57" t="s">
        <v>951</v>
      </c>
      <c r="BF394" s="57" t="s">
        <v>1421</v>
      </c>
      <c r="BG394" s="3"/>
      <c r="BH394" s="3"/>
      <c r="BI394" s="28"/>
      <c r="BJ394" s="3"/>
      <c r="BK394" s="76">
        <v>1</v>
      </c>
      <c r="BL394" s="76"/>
    </row>
    <row r="395" spans="1:64" ht="14" customHeight="1" x14ac:dyDescent="0.15">
      <c r="A395" s="3">
        <v>1</v>
      </c>
      <c r="B395" s="3">
        <v>2</v>
      </c>
      <c r="C395" s="3" t="s">
        <v>153</v>
      </c>
      <c r="D395" s="3">
        <v>5</v>
      </c>
      <c r="E395" s="3" t="s">
        <v>43</v>
      </c>
      <c r="F395" s="3" t="s">
        <v>111</v>
      </c>
      <c r="G395" s="3" t="s">
        <v>63</v>
      </c>
      <c r="H395" s="3">
        <v>2016</v>
      </c>
      <c r="I395" s="11"/>
      <c r="J395" s="11">
        <v>0.58199999999999996</v>
      </c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77">
        <f>VLOOKUP(C395&amp;TEXT(D395,"00"),'House ridership'!$A$3:$M$438,13,0)</f>
        <v>142365</v>
      </c>
      <c r="BC395" s="77">
        <f>VLOOKUP($C395&amp;TEXT($D395,"00"),'House ridership'!$A$3:$M$438,3,0)</f>
        <v>2</v>
      </c>
      <c r="BD395" s="57">
        <v>415</v>
      </c>
      <c r="BE395" s="57" t="s">
        <v>951</v>
      </c>
      <c r="BF395" s="57" t="s">
        <v>1422</v>
      </c>
      <c r="BG395" s="3"/>
      <c r="BH395" s="3"/>
      <c r="BI395" s="28"/>
      <c r="BJ395" s="3"/>
      <c r="BK395" s="76">
        <v>1</v>
      </c>
      <c r="BL395" s="76"/>
    </row>
    <row r="396" spans="1:64" ht="14" customHeight="1" x14ac:dyDescent="0.15">
      <c r="A396" s="3">
        <v>1</v>
      </c>
      <c r="B396" s="3">
        <v>2</v>
      </c>
      <c r="C396" s="3" t="s">
        <v>502</v>
      </c>
      <c r="D396" s="3"/>
      <c r="E396" s="3" t="s">
        <v>43</v>
      </c>
      <c r="F396" s="3" t="s">
        <v>917</v>
      </c>
      <c r="G396" s="3" t="s">
        <v>918</v>
      </c>
      <c r="H396" s="3">
        <v>2016</v>
      </c>
      <c r="I396" s="11"/>
      <c r="J396" s="11">
        <v>0.60299999999999998</v>
      </c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77">
        <f>VLOOKUP(C396&amp;TEXT(D396,"00"),'House ridership'!$A$3:$M$438,13,0)</f>
        <v>0</v>
      </c>
      <c r="BC396" s="77">
        <f>VLOOKUP($C396&amp;TEXT($D396,"00"),'House ridership'!$A$3:$M$438,3,0)</f>
        <v>0</v>
      </c>
      <c r="BD396" s="57">
        <v>416</v>
      </c>
      <c r="BE396" s="57" t="s">
        <v>951</v>
      </c>
      <c r="BF396" s="57" t="s">
        <v>1451</v>
      </c>
      <c r="BG396" s="3"/>
      <c r="BH396" s="3"/>
      <c r="BI396" s="28"/>
      <c r="BJ396" s="3"/>
      <c r="BK396" s="76">
        <v>1</v>
      </c>
      <c r="BL396" s="76"/>
    </row>
    <row r="397" spans="1:64" ht="14" customHeight="1" x14ac:dyDescent="0.15">
      <c r="A397" s="3">
        <v>1</v>
      </c>
      <c r="B397" s="3">
        <v>3</v>
      </c>
      <c r="C397" s="3" t="s">
        <v>172</v>
      </c>
      <c r="D397" s="3">
        <v>1</v>
      </c>
      <c r="E397" s="3" t="s">
        <v>43</v>
      </c>
      <c r="F397" s="3" t="s">
        <v>859</v>
      </c>
      <c r="G397" s="3" t="s">
        <v>152</v>
      </c>
      <c r="H397" s="3">
        <v>2016</v>
      </c>
      <c r="I397" s="11"/>
      <c r="J397" s="11">
        <v>0.69099999999999995</v>
      </c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77">
        <f>VLOOKUP(C397&amp;TEXT(D397,"00"),'House ridership'!$A$3:$M$438,13,0)</f>
        <v>0</v>
      </c>
      <c r="BC397" s="77">
        <f>VLOOKUP($C397&amp;TEXT($D397,"00"),'House ridership'!$A$3:$M$438,3,0)</f>
        <v>2</v>
      </c>
      <c r="BD397" s="57">
        <v>507</v>
      </c>
      <c r="BE397" s="57" t="s">
        <v>951</v>
      </c>
      <c r="BF397" s="57" t="s">
        <v>1106</v>
      </c>
      <c r="BG397" s="3"/>
      <c r="BH397" s="3"/>
      <c r="BI397" s="34"/>
      <c r="BJ397" s="3"/>
      <c r="BK397" s="76">
        <v>1</v>
      </c>
      <c r="BL397" s="76"/>
    </row>
    <row r="398" spans="1:64" ht="14" customHeight="1" x14ac:dyDescent="0.15">
      <c r="A398" s="3">
        <v>1</v>
      </c>
      <c r="B398" s="3">
        <v>3</v>
      </c>
      <c r="C398" s="3" t="s">
        <v>172</v>
      </c>
      <c r="D398" s="3">
        <v>2</v>
      </c>
      <c r="E398" s="3" t="s">
        <v>43</v>
      </c>
      <c r="F398" s="3" t="s">
        <v>860</v>
      </c>
      <c r="G398" s="3" t="s">
        <v>24</v>
      </c>
      <c r="H398" s="3">
        <v>2016</v>
      </c>
      <c r="I398" s="11"/>
      <c r="J398" s="11">
        <v>0.67300000000000004</v>
      </c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77">
        <f>VLOOKUP(C398&amp;TEXT(D398,"00"),'House ridership'!$A$3:$M$438,13,0)</f>
        <v>0</v>
      </c>
      <c r="BC398" s="77">
        <f>VLOOKUP($C398&amp;TEXT($D398,"00"),'House ridership'!$A$3:$M$438,3,0)</f>
        <v>2</v>
      </c>
      <c r="BD398" s="57">
        <v>423</v>
      </c>
      <c r="BE398" s="57" t="s">
        <v>951</v>
      </c>
      <c r="BF398" s="57" t="s">
        <v>1107</v>
      </c>
      <c r="BG398" s="3"/>
      <c r="BH398" s="3"/>
      <c r="BI398" s="34"/>
      <c r="BJ398" s="3"/>
      <c r="BK398" s="76">
        <v>1</v>
      </c>
      <c r="BL398" s="76"/>
    </row>
    <row r="399" spans="1:64" ht="14" customHeight="1" x14ac:dyDescent="0.15">
      <c r="A399" s="3">
        <v>1</v>
      </c>
      <c r="B399" s="3">
        <v>3</v>
      </c>
      <c r="C399" s="3" t="s">
        <v>172</v>
      </c>
      <c r="D399" s="3">
        <v>4</v>
      </c>
      <c r="E399" s="3" t="s">
        <v>43</v>
      </c>
      <c r="F399" s="3" t="s">
        <v>862</v>
      </c>
      <c r="G399" s="3" t="s">
        <v>10</v>
      </c>
      <c r="H399" s="3">
        <v>2016</v>
      </c>
      <c r="I399" s="11"/>
      <c r="J399" s="11">
        <v>0.70199999999999996</v>
      </c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77">
        <f>VLOOKUP(C399&amp;TEXT(D399,"00"),'House ridership'!$A$3:$M$438,13,0)</f>
        <v>0</v>
      </c>
      <c r="BC399" s="77">
        <f>VLOOKUP($C399&amp;TEXT($D399,"00"),'House ridership'!$A$3:$M$438,3,0)</f>
        <v>0</v>
      </c>
      <c r="BD399" s="57">
        <v>230</v>
      </c>
      <c r="BE399" s="57" t="s">
        <v>951</v>
      </c>
      <c r="BF399" s="57" t="s">
        <v>1109</v>
      </c>
      <c r="BG399" s="3"/>
      <c r="BH399" s="3"/>
      <c r="BI399" s="34"/>
      <c r="BJ399" s="3"/>
      <c r="BK399" s="76">
        <v>1</v>
      </c>
      <c r="BL399" s="76"/>
    </row>
    <row r="400" spans="1:64" ht="14" customHeight="1" x14ac:dyDescent="0.15">
      <c r="A400" s="3">
        <v>1</v>
      </c>
      <c r="B400" s="3">
        <v>3</v>
      </c>
      <c r="C400" s="3" t="s">
        <v>172</v>
      </c>
      <c r="D400" s="3">
        <v>5</v>
      </c>
      <c r="E400" s="3" t="s">
        <v>8</v>
      </c>
      <c r="F400" s="3" t="s">
        <v>863</v>
      </c>
      <c r="G400" s="3" t="s">
        <v>342</v>
      </c>
      <c r="H400" s="3">
        <v>2016</v>
      </c>
      <c r="I400" s="11"/>
      <c r="J400" s="11">
        <v>0.64200000000000002</v>
      </c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77">
        <f>VLOOKUP(C400&amp;TEXT(D400,"00"),'House ridership'!$A$3:$M$438,13,0)</f>
        <v>454930</v>
      </c>
      <c r="BC400" s="77">
        <f>VLOOKUP($C400&amp;TEXT($D400,"00"),'House ridership'!$A$3:$M$438,3,0)</f>
        <v>5</v>
      </c>
      <c r="BD400" s="57">
        <v>1337</v>
      </c>
      <c r="BE400" s="57" t="s">
        <v>953</v>
      </c>
      <c r="BF400" s="57" t="s">
        <v>1110</v>
      </c>
      <c r="BG400" s="3"/>
      <c r="BH400" s="3"/>
      <c r="BI400" s="34"/>
      <c r="BJ400" s="3"/>
      <c r="BK400" s="76">
        <v>1</v>
      </c>
      <c r="BL400" s="76"/>
    </row>
    <row r="401" spans="1:64" ht="14" customHeight="1" x14ac:dyDescent="0.15">
      <c r="A401" s="3">
        <v>1</v>
      </c>
      <c r="B401" s="3">
        <v>3</v>
      </c>
      <c r="C401" s="3" t="s">
        <v>172</v>
      </c>
      <c r="D401" s="3">
        <v>7</v>
      </c>
      <c r="E401" s="3" t="s">
        <v>8</v>
      </c>
      <c r="F401" s="3" t="s">
        <v>140</v>
      </c>
      <c r="G401" s="3" t="s">
        <v>864</v>
      </c>
      <c r="H401" s="3">
        <v>2016</v>
      </c>
      <c r="I401" s="11"/>
      <c r="J401" s="11">
        <v>0.51500000000000001</v>
      </c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77">
        <f>VLOOKUP(C401&amp;TEXT(D401,"00"),'House ridership'!$A$3:$M$438,13,0)</f>
        <v>28197</v>
      </c>
      <c r="BC401" s="77">
        <f>VLOOKUP($C401&amp;TEXT($D401,"00"),'House ridership'!$A$3:$M$438,3,0)</f>
        <v>1</v>
      </c>
      <c r="BD401" s="57">
        <v>1237</v>
      </c>
      <c r="BE401" s="57" t="s">
        <v>953</v>
      </c>
      <c r="BF401" s="57" t="s">
        <v>1112</v>
      </c>
      <c r="BG401" s="3"/>
      <c r="BH401" s="3"/>
      <c r="BI401" s="34"/>
      <c r="BJ401" s="3"/>
      <c r="BK401" s="76">
        <v>1</v>
      </c>
      <c r="BL401" s="76"/>
    </row>
    <row r="402" spans="1:64" ht="14" customHeight="1" x14ac:dyDescent="0.15">
      <c r="A402" s="3">
        <v>1</v>
      </c>
      <c r="B402" s="3">
        <v>3</v>
      </c>
      <c r="C402" s="3" t="s">
        <v>172</v>
      </c>
      <c r="D402" s="3">
        <v>9</v>
      </c>
      <c r="E402" s="3" t="s">
        <v>8</v>
      </c>
      <c r="F402" s="3" t="s">
        <v>866</v>
      </c>
      <c r="G402" s="3" t="s">
        <v>865</v>
      </c>
      <c r="H402" s="3">
        <v>2016</v>
      </c>
      <c r="I402" s="11"/>
      <c r="J402" s="11">
        <v>0.57499999999999996</v>
      </c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77">
        <f>VLOOKUP(C402&amp;TEXT(D402,"00"),'House ridership'!$A$3:$M$438,13,0)</f>
        <v>37366</v>
      </c>
      <c r="BC402" s="77">
        <f>VLOOKUP($C402&amp;TEXT($D402,"00"),'House ridership'!$A$3:$M$438,3,0)</f>
        <v>1</v>
      </c>
      <c r="BD402" s="57">
        <v>1429</v>
      </c>
      <c r="BE402" s="57" t="s">
        <v>953</v>
      </c>
      <c r="BF402" s="57" t="s">
        <v>1114</v>
      </c>
      <c r="BG402" s="3"/>
      <c r="BH402" s="3"/>
      <c r="BI402" s="34"/>
      <c r="BJ402" s="3"/>
      <c r="BK402" s="76">
        <v>1</v>
      </c>
      <c r="BL402" s="76"/>
    </row>
    <row r="403" spans="1:64" ht="14" customHeight="1" x14ac:dyDescent="0.15">
      <c r="A403" s="3">
        <v>1</v>
      </c>
      <c r="B403" s="3">
        <v>3</v>
      </c>
      <c r="C403" s="3" t="s">
        <v>172</v>
      </c>
      <c r="D403" s="3">
        <v>10</v>
      </c>
      <c r="E403" s="3" t="s">
        <v>8</v>
      </c>
      <c r="F403" s="3" t="s">
        <v>868</v>
      </c>
      <c r="G403" s="3" t="s">
        <v>919</v>
      </c>
      <c r="H403" s="3">
        <v>2016</v>
      </c>
      <c r="I403" s="11"/>
      <c r="J403" s="11">
        <v>0.64900000000000002</v>
      </c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77">
        <f>VLOOKUP(C403&amp;TEXT(D403,"00"),'House ridership'!$A$3:$M$438,13,0)</f>
        <v>21682</v>
      </c>
      <c r="BC403" s="77">
        <f>VLOOKUP($C403&amp;TEXT($D403,"00"),'House ridership'!$A$3:$M$438,3,0)</f>
        <v>1</v>
      </c>
      <c r="BD403" s="57">
        <v>238</v>
      </c>
      <c r="BE403" s="57" t="s">
        <v>951</v>
      </c>
      <c r="BF403" s="57" t="s">
        <v>1115</v>
      </c>
      <c r="BG403" s="3"/>
      <c r="BH403" s="3"/>
      <c r="BI403" s="34"/>
      <c r="BJ403" s="3"/>
      <c r="BK403" s="76">
        <v>1</v>
      </c>
      <c r="BL403" s="76"/>
    </row>
    <row r="404" spans="1:64" ht="14" customHeight="1" x14ac:dyDescent="0.15">
      <c r="A404" s="3">
        <v>1</v>
      </c>
      <c r="B404" s="3">
        <v>3</v>
      </c>
      <c r="C404" s="3" t="s">
        <v>172</v>
      </c>
      <c r="D404" s="3">
        <v>11</v>
      </c>
      <c r="E404" s="3" t="s">
        <v>43</v>
      </c>
      <c r="F404" s="3" t="s">
        <v>195</v>
      </c>
      <c r="G404" s="3" t="s">
        <v>404</v>
      </c>
      <c r="H404" s="3">
        <v>2016</v>
      </c>
      <c r="I404" s="11"/>
      <c r="J404" s="11">
        <v>0.65400000000000003</v>
      </c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77">
        <f>VLOOKUP(C404&amp;TEXT(D404,"00"),'House ridership'!$A$3:$M$438,13,0)</f>
        <v>0</v>
      </c>
      <c r="BC404" s="77">
        <f>VLOOKUP($C404&amp;TEXT($D404,"00"),'House ridership'!$A$3:$M$438,3,0)</f>
        <v>0</v>
      </c>
      <c r="BD404" s="57">
        <v>1210</v>
      </c>
      <c r="BE404" s="57" t="s">
        <v>953</v>
      </c>
      <c r="BF404" s="57" t="s">
        <v>1116</v>
      </c>
      <c r="BG404" s="3"/>
      <c r="BH404" s="3"/>
      <c r="BI404" s="34"/>
      <c r="BJ404" s="3"/>
      <c r="BK404" s="76">
        <v>1</v>
      </c>
      <c r="BL404" s="76"/>
    </row>
    <row r="405" spans="1:64" ht="14" customHeight="1" x14ac:dyDescent="0.15">
      <c r="A405" s="3">
        <v>1</v>
      </c>
      <c r="B405" s="3">
        <v>3</v>
      </c>
      <c r="C405" s="3" t="s">
        <v>172</v>
      </c>
      <c r="D405" s="3">
        <v>13</v>
      </c>
      <c r="E405" s="3" t="s">
        <v>8</v>
      </c>
      <c r="F405" s="3" t="s">
        <v>870</v>
      </c>
      <c r="G405" s="3" t="s">
        <v>869</v>
      </c>
      <c r="H405" s="3">
        <v>2016</v>
      </c>
      <c r="I405" s="11"/>
      <c r="J405" s="11">
        <v>0.51900000000000002</v>
      </c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77">
        <f>VLOOKUP(C405&amp;TEXT(D405,"00"),'House ridership'!$A$3:$M$438,13,0)</f>
        <v>0</v>
      </c>
      <c r="BC405" s="77">
        <f>VLOOKUP($C405&amp;TEXT($D405,"00"),'House ridership'!$A$3:$M$438,3,0)</f>
        <v>0</v>
      </c>
      <c r="BD405" s="57">
        <v>427</v>
      </c>
      <c r="BE405" s="57" t="s">
        <v>951</v>
      </c>
      <c r="BF405" s="57" t="s">
        <v>1118</v>
      </c>
      <c r="BG405" s="3"/>
      <c r="BH405" s="3"/>
      <c r="BI405" s="34"/>
      <c r="BJ405" s="3"/>
      <c r="BK405" s="76">
        <v>1</v>
      </c>
      <c r="BL405" s="76"/>
    </row>
    <row r="406" spans="1:64" ht="14" customHeight="1" x14ac:dyDescent="0.15">
      <c r="A406" s="3">
        <v>1</v>
      </c>
      <c r="B406" s="3">
        <v>3</v>
      </c>
      <c r="C406" s="3" t="s">
        <v>172</v>
      </c>
      <c r="D406" s="3">
        <v>18</v>
      </c>
      <c r="E406" s="3" t="s">
        <v>43</v>
      </c>
      <c r="F406" s="3" t="s">
        <v>871</v>
      </c>
      <c r="G406" s="3" t="s">
        <v>79</v>
      </c>
      <c r="H406" s="3">
        <v>2016</v>
      </c>
      <c r="I406" s="11"/>
      <c r="J406" s="11">
        <v>0.53600000000000003</v>
      </c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77">
        <f>VLOOKUP(C406&amp;TEXT(D406,"00"),'House ridership'!$A$3:$M$438,13,0)</f>
        <v>0</v>
      </c>
      <c r="BC406" s="77">
        <f>VLOOKUP($C406&amp;TEXT($D406,"00"),'House ridership'!$A$3:$M$438,3,0)</f>
        <v>0</v>
      </c>
      <c r="BD406" s="57">
        <v>2182</v>
      </c>
      <c r="BE406" s="57" t="s">
        <v>967</v>
      </c>
      <c r="BF406" s="57" t="s">
        <v>1123</v>
      </c>
      <c r="BG406" s="3"/>
      <c r="BH406" s="3"/>
      <c r="BI406" s="34"/>
      <c r="BJ406" s="3"/>
      <c r="BK406" s="76">
        <v>1</v>
      </c>
      <c r="BL406" s="76"/>
    </row>
    <row r="407" spans="1:64" ht="14" customHeight="1" x14ac:dyDescent="0.15">
      <c r="A407" s="3">
        <v>1</v>
      </c>
      <c r="B407" s="3">
        <v>3</v>
      </c>
      <c r="C407" s="3" t="s">
        <v>172</v>
      </c>
      <c r="D407" s="3">
        <v>19</v>
      </c>
      <c r="E407" s="3" t="s">
        <v>43</v>
      </c>
      <c r="F407" s="3" t="s">
        <v>175</v>
      </c>
      <c r="G407" s="3" t="s">
        <v>872</v>
      </c>
      <c r="H407" s="3">
        <v>2016</v>
      </c>
      <c r="I407" s="11"/>
      <c r="J407" s="11">
        <v>0.65900000000000003</v>
      </c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77">
        <f>VLOOKUP(C407&amp;TEXT(D407,"00"),'House ridership'!$A$3:$M$438,13,0)</f>
        <v>0</v>
      </c>
      <c r="BC407" s="77">
        <f>VLOOKUP($C407&amp;TEXT($D407,"00"),'House ridership'!$A$3:$M$438,3,0)</f>
        <v>0</v>
      </c>
      <c r="BD407" s="57">
        <v>120</v>
      </c>
      <c r="BE407" s="57" t="s">
        <v>951</v>
      </c>
      <c r="BF407" s="57" t="s">
        <v>1124</v>
      </c>
      <c r="BG407" s="3"/>
      <c r="BH407" s="3"/>
      <c r="BI407" s="34"/>
      <c r="BJ407" s="3"/>
      <c r="BK407" s="76">
        <v>1</v>
      </c>
      <c r="BL407" s="76"/>
    </row>
    <row r="408" spans="1:64" ht="14" customHeight="1" x14ac:dyDescent="0.15">
      <c r="A408" s="3">
        <v>1</v>
      </c>
      <c r="B408" s="3">
        <v>3</v>
      </c>
      <c r="C408" s="3" t="s">
        <v>213</v>
      </c>
      <c r="D408" s="3">
        <v>3</v>
      </c>
      <c r="E408" s="3" t="s">
        <v>43</v>
      </c>
      <c r="F408" s="3" t="s">
        <v>874</v>
      </c>
      <c r="G408" s="3" t="s">
        <v>873</v>
      </c>
      <c r="H408" s="3">
        <v>2016</v>
      </c>
      <c r="I408" s="11"/>
      <c r="J408" s="11">
        <v>0.68400000000000005</v>
      </c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77">
        <f>VLOOKUP(C408&amp;TEXT(D408,"00"),'House ridership'!$A$3:$M$438,13,0)</f>
        <v>0</v>
      </c>
      <c r="BC408" s="77">
        <f>VLOOKUP($C408&amp;TEXT($D408,"00"),'House ridership'!$A$3:$M$438,3,0)</f>
        <v>0</v>
      </c>
      <c r="BD408" s="57">
        <v>1032</v>
      </c>
      <c r="BE408" s="57" t="s">
        <v>953</v>
      </c>
      <c r="BF408" s="57" t="s">
        <v>1135</v>
      </c>
      <c r="BG408" s="3"/>
      <c r="BH408" s="3"/>
      <c r="BI408" s="28"/>
      <c r="BJ408" s="3"/>
      <c r="BK408" s="76">
        <v>1</v>
      </c>
      <c r="BL408" s="76"/>
    </row>
    <row r="409" spans="1:64" ht="14" customHeight="1" x14ac:dyDescent="0.15">
      <c r="A409" s="3">
        <v>1</v>
      </c>
      <c r="B409" s="3">
        <v>3</v>
      </c>
      <c r="C409" s="3" t="s">
        <v>227</v>
      </c>
      <c r="D409" s="3">
        <v>13</v>
      </c>
      <c r="E409" s="3" t="s">
        <v>43</v>
      </c>
      <c r="F409" s="3" t="s">
        <v>903</v>
      </c>
      <c r="G409" s="3" t="s">
        <v>174</v>
      </c>
      <c r="H409" s="3">
        <v>2016</v>
      </c>
      <c r="I409" s="11"/>
      <c r="J409" s="11">
        <v>0.56100000000000005</v>
      </c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77">
        <f>VLOOKUP(C409&amp;TEXT(D409,"00"),'House ridership'!$A$3:$M$438,13,0)</f>
        <v>84362</v>
      </c>
      <c r="BC409" s="77">
        <f>VLOOKUP($C409&amp;TEXT($D409,"00"),'House ridership'!$A$3:$M$438,3,0)</f>
        <v>1</v>
      </c>
      <c r="BD409" s="57">
        <v>118</v>
      </c>
      <c r="BE409" s="57" t="s">
        <v>951</v>
      </c>
      <c r="BF409" s="57" t="s">
        <v>1263</v>
      </c>
      <c r="BG409" s="3"/>
      <c r="BH409" s="3"/>
      <c r="BI409" s="28"/>
      <c r="BJ409" s="3"/>
      <c r="BK409" s="76">
        <v>1</v>
      </c>
      <c r="BL409" s="76"/>
    </row>
    <row r="410" spans="1:64" ht="14" customHeight="1" x14ac:dyDescent="0.15">
      <c r="A410" s="3">
        <v>1</v>
      </c>
      <c r="B410" s="3">
        <v>4</v>
      </c>
      <c r="C410" s="3" t="s">
        <v>261</v>
      </c>
      <c r="D410" s="3">
        <v>3</v>
      </c>
      <c r="E410" s="3" t="s">
        <v>43</v>
      </c>
      <c r="F410" s="3" t="s">
        <v>818</v>
      </c>
      <c r="G410" s="3" t="s">
        <v>439</v>
      </c>
      <c r="H410" s="3">
        <v>2016</v>
      </c>
      <c r="I410" s="11"/>
      <c r="J410" s="11">
        <v>0.56100000000000005</v>
      </c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77">
        <f>VLOOKUP(C410&amp;TEXT(D410,"00"),'House ridership'!$A$3:$M$438,13,0)</f>
        <v>12084</v>
      </c>
      <c r="BC410" s="77">
        <f>VLOOKUP($C410&amp;TEXT($D410,"00"),'House ridership'!$A$3:$M$438,3,0)</f>
        <v>3</v>
      </c>
      <c r="BD410" s="57">
        <v>1711</v>
      </c>
      <c r="BE410" s="57" t="s">
        <v>953</v>
      </c>
      <c r="BF410" s="57" t="s">
        <v>1193</v>
      </c>
      <c r="BG410" s="3"/>
      <c r="BH410" s="3"/>
      <c r="BI410" s="28"/>
      <c r="BJ410" s="3"/>
      <c r="BK410" s="76">
        <v>1</v>
      </c>
      <c r="BL410" s="76"/>
    </row>
    <row r="411" spans="1:64" ht="14" customHeight="1" x14ac:dyDescent="0.15">
      <c r="A411" s="3">
        <v>1</v>
      </c>
      <c r="B411" s="3">
        <v>4</v>
      </c>
      <c r="C411" s="3" t="s">
        <v>261</v>
      </c>
      <c r="D411" s="3">
        <v>4</v>
      </c>
      <c r="E411" s="3" t="s">
        <v>43</v>
      </c>
      <c r="F411" s="3" t="s">
        <v>225</v>
      </c>
      <c r="G411" s="3" t="s">
        <v>132</v>
      </c>
      <c r="H411" s="3">
        <v>2016</v>
      </c>
      <c r="I411" s="11"/>
      <c r="J411" s="11">
        <v>0.65200000000000002</v>
      </c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77">
        <f>VLOOKUP(C411&amp;TEXT(D411,"00"),'House ridership'!$A$3:$M$438,13,0)</f>
        <v>0</v>
      </c>
      <c r="BC411" s="77">
        <f>VLOOKUP($C411&amp;TEXT($D411,"00"),'House ridership'!$A$3:$M$438,3,0)</f>
        <v>0</v>
      </c>
      <c r="BD411" s="57">
        <v>327</v>
      </c>
      <c r="BE411" s="57" t="s">
        <v>951</v>
      </c>
      <c r="BF411" s="57" t="s">
        <v>1194</v>
      </c>
      <c r="BG411" s="3"/>
      <c r="BH411" s="3"/>
      <c r="BI411" s="28"/>
      <c r="BJ411" s="3"/>
      <c r="BK411" s="76">
        <v>1</v>
      </c>
      <c r="BL411" s="76"/>
    </row>
    <row r="412" spans="1:64" ht="14" customHeight="1" x14ac:dyDescent="0.15">
      <c r="A412" s="3">
        <v>1</v>
      </c>
      <c r="B412" s="3">
        <v>4</v>
      </c>
      <c r="C412" s="3" t="s">
        <v>274</v>
      </c>
      <c r="D412" s="3">
        <v>8</v>
      </c>
      <c r="E412" s="3" t="s">
        <v>43</v>
      </c>
      <c r="F412" s="3" t="s">
        <v>907</v>
      </c>
      <c r="G412" s="3" t="s">
        <v>92</v>
      </c>
      <c r="H412" s="3">
        <v>2016</v>
      </c>
      <c r="I412" s="11"/>
      <c r="J412" s="11">
        <v>0.68799999999999994</v>
      </c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77">
        <f>VLOOKUP(C412&amp;TEXT(D412,"00"),'House ridership'!$A$3:$M$438,13,0)</f>
        <v>3690</v>
      </c>
      <c r="BC412" s="77">
        <f>VLOOKUP($C412&amp;TEXT($D412,"00"),'House ridership'!$A$3:$M$438,3,0)</f>
        <v>1</v>
      </c>
      <c r="BD412" s="57">
        <v>508</v>
      </c>
      <c r="BE412" s="57" t="s">
        <v>951</v>
      </c>
      <c r="BF412" s="57" t="s">
        <v>1377</v>
      </c>
      <c r="BG412" s="3"/>
      <c r="BH412" s="3"/>
      <c r="BI412" s="28"/>
      <c r="BJ412" s="3"/>
      <c r="BK412" s="76">
        <v>1</v>
      </c>
      <c r="BL412" s="76"/>
    </row>
    <row r="413" spans="1:64" ht="14" customHeight="1" x14ac:dyDescent="0.15">
      <c r="A413" s="3">
        <v>1</v>
      </c>
      <c r="B413" s="3">
        <v>5</v>
      </c>
      <c r="C413" s="3" t="s">
        <v>298</v>
      </c>
      <c r="D413" s="3">
        <v>15</v>
      </c>
      <c r="E413" s="3" t="s">
        <v>8</v>
      </c>
      <c r="F413" s="3" t="s">
        <v>909</v>
      </c>
      <c r="G413" s="3" t="s">
        <v>908</v>
      </c>
      <c r="H413" s="3">
        <v>2016</v>
      </c>
      <c r="I413" s="11"/>
      <c r="J413" s="11">
        <v>0.57299999999999995</v>
      </c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77">
        <f>VLOOKUP(C413&amp;TEXT(D413,"00"),'House ridership'!$A$3:$M$438,13,0)</f>
        <v>0</v>
      </c>
      <c r="BC413" s="77">
        <f>VLOOKUP($C413&amp;TEXT($D413,"00"),'House ridership'!$A$3:$M$438,3,0)</f>
        <v>0</v>
      </c>
      <c r="BD413" s="57">
        <v>113</v>
      </c>
      <c r="BE413" s="57" t="s">
        <v>951</v>
      </c>
      <c r="BF413" s="57" t="s">
        <v>1393</v>
      </c>
      <c r="BG413" s="3"/>
      <c r="BH413" s="3"/>
      <c r="BI413" s="28"/>
      <c r="BJ413" s="3"/>
      <c r="BK413" s="76">
        <v>1</v>
      </c>
      <c r="BL413" s="76"/>
    </row>
    <row r="414" spans="1:64" ht="14" customHeight="1" x14ac:dyDescent="0.15">
      <c r="A414" s="3">
        <v>1</v>
      </c>
      <c r="B414" s="3">
        <v>5</v>
      </c>
      <c r="C414" s="3" t="s">
        <v>298</v>
      </c>
      <c r="D414" s="3">
        <v>19</v>
      </c>
      <c r="E414" s="3" t="s">
        <v>43</v>
      </c>
      <c r="F414" s="3" t="s">
        <v>911</v>
      </c>
      <c r="G414" s="3" t="s">
        <v>910</v>
      </c>
      <c r="H414" s="3">
        <v>2016</v>
      </c>
      <c r="I414" s="11"/>
      <c r="J414" s="11">
        <v>0.86699999999999999</v>
      </c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77">
        <f>VLOOKUP(C414&amp;TEXT(D414,"00"),'House ridership'!$A$3:$M$438,13,0)</f>
        <v>0</v>
      </c>
      <c r="BC414" s="77">
        <f>VLOOKUP($C414&amp;TEXT($D414,"00"),'House ridership'!$A$3:$M$438,3,0)</f>
        <v>0</v>
      </c>
      <c r="BD414" s="57">
        <v>1029</v>
      </c>
      <c r="BE414" s="57" t="s">
        <v>953</v>
      </c>
      <c r="BF414" s="57" t="s">
        <v>1397</v>
      </c>
      <c r="BG414" s="3"/>
      <c r="BH414" s="3"/>
      <c r="BI414" s="28"/>
      <c r="BJ414" s="3"/>
      <c r="BK414" s="76">
        <v>1</v>
      </c>
      <c r="BL414" s="76"/>
    </row>
    <row r="415" spans="1:64" ht="14" customHeight="1" x14ac:dyDescent="0.15">
      <c r="A415" s="3">
        <v>1</v>
      </c>
      <c r="B415" s="3">
        <v>6</v>
      </c>
      <c r="C415" s="3" t="s">
        <v>353</v>
      </c>
      <c r="D415" s="3">
        <v>8</v>
      </c>
      <c r="E415" s="3" t="s">
        <v>8</v>
      </c>
      <c r="F415" s="3" t="s">
        <v>920</v>
      </c>
      <c r="G415" s="3" t="s">
        <v>878</v>
      </c>
      <c r="H415" s="3">
        <v>2016</v>
      </c>
      <c r="I415" s="11"/>
      <c r="J415" s="11">
        <v>0.58299999999999996</v>
      </c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77">
        <f>VLOOKUP(C415&amp;TEXT(D415,"00"),'House ridership'!$A$3:$M$438,13,0)</f>
        <v>0</v>
      </c>
      <c r="BC415" s="77">
        <f>VLOOKUP($C415&amp;TEXT($D415,"00"),'House ridership'!$A$3:$M$438,3,0)</f>
        <v>0</v>
      </c>
      <c r="BD415" s="57">
        <v>515</v>
      </c>
      <c r="BE415" s="57" t="s">
        <v>951</v>
      </c>
      <c r="BF415" s="57" t="s">
        <v>1162</v>
      </c>
      <c r="BG415" s="3"/>
      <c r="BH415" s="3"/>
      <c r="BI415" s="34"/>
      <c r="BJ415" s="3"/>
      <c r="BK415" s="76">
        <v>1</v>
      </c>
      <c r="BL415" s="76"/>
    </row>
    <row r="416" spans="1:64" ht="14" customHeight="1" x14ac:dyDescent="0.15">
      <c r="A416" s="3">
        <v>1</v>
      </c>
      <c r="B416" s="3">
        <v>6</v>
      </c>
      <c r="C416" s="3" t="s">
        <v>353</v>
      </c>
      <c r="D416" s="3">
        <v>10</v>
      </c>
      <c r="E416" s="3" t="s">
        <v>8</v>
      </c>
      <c r="F416" s="3" t="s">
        <v>879</v>
      </c>
      <c r="G416" s="3" t="s">
        <v>363</v>
      </c>
      <c r="H416" s="3">
        <v>2016</v>
      </c>
      <c r="I416" s="11"/>
      <c r="J416" s="11">
        <v>0.52600000000000002</v>
      </c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77">
        <f>VLOOKUP(C416&amp;TEXT(D416,"00"),'House ridership'!$A$3:$M$438,13,0)</f>
        <v>0</v>
      </c>
      <c r="BC416" s="77">
        <f>VLOOKUP($C416&amp;TEXT($D416,"00"),'House ridership'!$A$3:$M$438,3,0)</f>
        <v>0</v>
      </c>
      <c r="BD416" s="57">
        <v>1432</v>
      </c>
      <c r="BE416" s="57" t="s">
        <v>953</v>
      </c>
      <c r="BF416" s="57" t="s">
        <v>1164</v>
      </c>
      <c r="BG416" s="3"/>
      <c r="BH416" s="3"/>
      <c r="BI416" s="34"/>
      <c r="BJ416" s="3"/>
      <c r="BK416" s="76">
        <v>1</v>
      </c>
      <c r="BL416" s="76"/>
    </row>
    <row r="417" spans="1:64" ht="14" customHeight="1" x14ac:dyDescent="0.15">
      <c r="A417" s="3">
        <v>1</v>
      </c>
      <c r="B417" s="3">
        <v>6</v>
      </c>
      <c r="C417" s="3" t="s">
        <v>373</v>
      </c>
      <c r="D417" s="3">
        <v>3</v>
      </c>
      <c r="E417" s="3" t="s">
        <v>43</v>
      </c>
      <c r="F417" s="3" t="s">
        <v>880</v>
      </c>
      <c r="G417" s="3" t="s">
        <v>12</v>
      </c>
      <c r="H417" s="3">
        <v>2016</v>
      </c>
      <c r="I417" s="11"/>
      <c r="J417" s="11">
        <v>0.70099999999999996</v>
      </c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77">
        <f>VLOOKUP(C417&amp;TEXT(D417,"00"),'House ridership'!$A$3:$M$438,13,0)</f>
        <v>20277</v>
      </c>
      <c r="BC417" s="77">
        <f>VLOOKUP($C417&amp;TEXT($D417,"00"),'House ridership'!$A$3:$M$438,3,0)</f>
        <v>1</v>
      </c>
      <c r="BD417" s="57">
        <v>509</v>
      </c>
      <c r="BE417" s="57" t="s">
        <v>951</v>
      </c>
      <c r="BF417" s="57" t="s">
        <v>1175</v>
      </c>
      <c r="BG417" s="3"/>
      <c r="BH417" s="3"/>
      <c r="BI417" s="28"/>
      <c r="BJ417" s="3"/>
      <c r="BK417" s="76">
        <v>1</v>
      </c>
      <c r="BL417" s="76"/>
    </row>
    <row r="418" spans="1:64" ht="14" customHeight="1" x14ac:dyDescent="0.15">
      <c r="A418" s="3">
        <v>1</v>
      </c>
      <c r="B418" s="3">
        <v>6</v>
      </c>
      <c r="C418" s="3" t="s">
        <v>373</v>
      </c>
      <c r="D418" s="3">
        <v>9</v>
      </c>
      <c r="E418" s="3" t="s">
        <v>43</v>
      </c>
      <c r="F418" s="3" t="s">
        <v>881</v>
      </c>
      <c r="G418" s="3" t="s">
        <v>248</v>
      </c>
      <c r="H418" s="3">
        <v>2016</v>
      </c>
      <c r="I418" s="11"/>
      <c r="J418" s="11">
        <v>0.54100000000000004</v>
      </c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77">
        <f>VLOOKUP(C418&amp;TEXT(D418,"00"),'House ridership'!$A$3:$M$438,13,0)</f>
        <v>0</v>
      </c>
      <c r="BC418" s="77">
        <f>VLOOKUP($C418&amp;TEXT($D418,"00"),'House ridership'!$A$3:$M$438,3,0)</f>
        <v>0</v>
      </c>
      <c r="BD418" s="57">
        <v>1641</v>
      </c>
      <c r="BE418" s="57" t="s">
        <v>953</v>
      </c>
      <c r="BF418" s="57" t="s">
        <v>1181</v>
      </c>
      <c r="BG418" s="3"/>
      <c r="BH418" s="3"/>
      <c r="BI418" s="28"/>
      <c r="BJ418" s="3"/>
      <c r="BK418" s="76">
        <v>1</v>
      </c>
      <c r="BL418" s="76"/>
    </row>
    <row r="419" spans="1:64" ht="14" customHeight="1" x14ac:dyDescent="0.15">
      <c r="A419" s="3">
        <v>1</v>
      </c>
      <c r="B419" s="3">
        <v>6</v>
      </c>
      <c r="C419" s="3" t="s">
        <v>389</v>
      </c>
      <c r="D419" s="3">
        <v>1</v>
      </c>
      <c r="E419" s="3" t="s">
        <v>43</v>
      </c>
      <c r="F419" s="3" t="s">
        <v>884</v>
      </c>
      <c r="G419" s="3" t="s">
        <v>27</v>
      </c>
      <c r="H419" s="3">
        <v>2016</v>
      </c>
      <c r="I419" s="11"/>
      <c r="J419" s="11">
        <v>0.72599999999999998</v>
      </c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77">
        <f>VLOOKUP(C419&amp;TEXT(D419,"00"),'House ridership'!$A$3:$M$438,13,0)</f>
        <v>3710</v>
      </c>
      <c r="BC419" s="77">
        <f>VLOOKUP($C419&amp;TEXT($D419,"00"),'House ridership'!$A$3:$M$438,3,0)</f>
        <v>1</v>
      </c>
      <c r="BD419" s="57">
        <v>1513</v>
      </c>
      <c r="BE419" s="57" t="s">
        <v>953</v>
      </c>
      <c r="BF419" s="57" t="s">
        <v>1185</v>
      </c>
      <c r="BG419" s="3"/>
      <c r="BH419" s="3"/>
      <c r="BI419" s="28"/>
      <c r="BJ419" s="3"/>
      <c r="BK419" s="76">
        <v>1</v>
      </c>
      <c r="BL419" s="76"/>
    </row>
    <row r="420" spans="1:64" ht="14" customHeight="1" x14ac:dyDescent="0.15">
      <c r="A420" s="3">
        <v>1</v>
      </c>
      <c r="B420" s="3">
        <v>6</v>
      </c>
      <c r="C420" s="3" t="s">
        <v>399</v>
      </c>
      <c r="D420" s="3">
        <v>1</v>
      </c>
      <c r="E420" s="3" t="s">
        <v>43</v>
      </c>
      <c r="F420" s="3" t="s">
        <v>887</v>
      </c>
      <c r="G420" s="3" t="s">
        <v>922</v>
      </c>
      <c r="H420" s="3">
        <v>2016</v>
      </c>
      <c r="I420" s="11"/>
      <c r="J420" s="11">
        <v>0.54900000000000004</v>
      </c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77">
        <f>VLOOKUP(C420&amp;TEXT(D420,"00"),'House ridership'!$A$3:$M$438,13,0)</f>
        <v>0</v>
      </c>
      <c r="BC420" s="77">
        <f>VLOOKUP($C420&amp;TEXT($D420,"00"),'House ridership'!$A$3:$M$438,3,0)</f>
        <v>0</v>
      </c>
      <c r="BD420" s="57">
        <v>414</v>
      </c>
      <c r="BE420" s="57" t="s">
        <v>951</v>
      </c>
      <c r="BF420" s="57" t="s">
        <v>1216</v>
      </c>
      <c r="BG420" s="3"/>
      <c r="BH420" s="3"/>
      <c r="BI420" s="28"/>
      <c r="BJ420" s="3"/>
      <c r="BK420" s="76">
        <v>1</v>
      </c>
      <c r="BL420" s="76"/>
    </row>
    <row r="421" spans="1:64" ht="14" customHeight="1" x14ac:dyDescent="0.15">
      <c r="A421" s="3">
        <v>1</v>
      </c>
      <c r="B421" s="3">
        <v>6</v>
      </c>
      <c r="C421" s="3" t="s">
        <v>399</v>
      </c>
      <c r="D421" s="3">
        <v>10</v>
      </c>
      <c r="E421" s="3" t="s">
        <v>43</v>
      </c>
      <c r="F421" s="3" t="s">
        <v>888</v>
      </c>
      <c r="G421" s="3" t="s">
        <v>57</v>
      </c>
      <c r="H421" s="3">
        <v>2016</v>
      </c>
      <c r="I421" s="11"/>
      <c r="J421" s="11">
        <v>0.63100000000000001</v>
      </c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77">
        <f>VLOOKUP(C421&amp;TEXT(D421,"00"),'House ridership'!$A$3:$M$438,13,0)</f>
        <v>29429</v>
      </c>
      <c r="BC421" s="77">
        <f>VLOOKUP($C421&amp;TEXT($D421,"00"),'House ridership'!$A$3:$M$438,3,0)</f>
        <v>2</v>
      </c>
      <c r="BD421" s="57">
        <v>211</v>
      </c>
      <c r="BE421" s="57" t="s">
        <v>951</v>
      </c>
      <c r="BF421" s="57" t="s">
        <v>1225</v>
      </c>
      <c r="BG421" s="3"/>
      <c r="BH421" s="3"/>
      <c r="BI421" s="28"/>
      <c r="BJ421" s="3"/>
      <c r="BK421" s="76">
        <v>1</v>
      </c>
      <c r="BL421" s="76"/>
    </row>
    <row r="422" spans="1:64" ht="14" customHeight="1" x14ac:dyDescent="0.15">
      <c r="A422" s="3">
        <v>1</v>
      </c>
      <c r="B422" s="3">
        <v>6</v>
      </c>
      <c r="C422" s="3" t="s">
        <v>415</v>
      </c>
      <c r="D422" s="3">
        <v>2</v>
      </c>
      <c r="E422" s="3" t="s">
        <v>43</v>
      </c>
      <c r="F422" s="3" t="s">
        <v>223</v>
      </c>
      <c r="G422" s="3" t="s">
        <v>429</v>
      </c>
      <c r="H422" s="3">
        <v>2016</v>
      </c>
      <c r="I422" s="11"/>
      <c r="J422" s="11">
        <v>0.47</v>
      </c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77">
        <f>VLOOKUP(C422&amp;TEXT(D422,"00"),'House ridership'!$A$3:$M$438,13,0)</f>
        <v>8390</v>
      </c>
      <c r="BC422" s="77">
        <f>VLOOKUP($C422&amp;TEXT($D422,"00"),'House ridership'!$A$3:$M$438,3,0)</f>
        <v>1</v>
      </c>
      <c r="BD422" s="57">
        <v>418</v>
      </c>
      <c r="BE422" s="57" t="s">
        <v>951</v>
      </c>
      <c r="BF422" s="57" t="s">
        <v>1231</v>
      </c>
      <c r="BG422" s="3"/>
      <c r="BH422" s="3"/>
      <c r="BI422" s="28"/>
      <c r="BJ422" s="3"/>
      <c r="BK422" s="76">
        <v>1</v>
      </c>
      <c r="BL422" s="76"/>
    </row>
    <row r="423" spans="1:64" ht="14" customHeight="1" x14ac:dyDescent="0.15">
      <c r="A423" s="3">
        <v>1</v>
      </c>
      <c r="B423" s="3">
        <v>6</v>
      </c>
      <c r="C423" s="3" t="s">
        <v>464</v>
      </c>
      <c r="D423" s="3">
        <v>8</v>
      </c>
      <c r="E423" s="3" t="s">
        <v>43</v>
      </c>
      <c r="F423" s="3" t="s">
        <v>916</v>
      </c>
      <c r="G423" s="3" t="s">
        <v>132</v>
      </c>
      <c r="H423" s="3">
        <v>2016</v>
      </c>
      <c r="I423" s="11"/>
      <c r="J423" s="11">
        <v>0.627</v>
      </c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77">
        <f>VLOOKUP(C423&amp;TEXT(D423,"00"),'House ridership'!$A$3:$M$438,13,0)</f>
        <v>0</v>
      </c>
      <c r="BC423" s="77">
        <f>VLOOKUP($C423&amp;TEXT($D423,"00"),'House ridership'!$A$3:$M$438,3,0)</f>
        <v>0</v>
      </c>
      <c r="BD423" s="57">
        <v>1007</v>
      </c>
      <c r="BE423" s="57" t="s">
        <v>953</v>
      </c>
      <c r="BF423" s="57" t="s">
        <v>1447</v>
      </c>
      <c r="BG423" s="3"/>
      <c r="BH423" s="3"/>
      <c r="BI423" s="28"/>
      <c r="BJ423" s="3"/>
      <c r="BK423" s="76">
        <v>1</v>
      </c>
      <c r="BL423" s="76"/>
    </row>
    <row r="424" spans="1:64" ht="14" customHeight="1" x14ac:dyDescent="0.15">
      <c r="A424" s="3">
        <v>1</v>
      </c>
      <c r="B424" s="3">
        <v>7</v>
      </c>
      <c r="C424" s="3" t="s">
        <v>484</v>
      </c>
      <c r="D424" s="3">
        <v>1</v>
      </c>
      <c r="E424" s="3" t="s">
        <v>43</v>
      </c>
      <c r="F424" s="3" t="s">
        <v>882</v>
      </c>
      <c r="G424" s="3" t="s">
        <v>300</v>
      </c>
      <c r="H424" s="3">
        <v>2016</v>
      </c>
      <c r="I424" s="11"/>
      <c r="J424" s="11">
        <v>0.65800000000000003</v>
      </c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77">
        <f>VLOOKUP(C424&amp;TEXT(D424,"00"),'House ridership'!$A$3:$M$438,13,0)</f>
        <v>16964</v>
      </c>
      <c r="BC424" s="77">
        <f>VLOOKUP($C424&amp;TEXT($D424,"00"),'House ridership'!$A$3:$M$438,3,0)</f>
        <v>3</v>
      </c>
      <c r="BD424" s="57">
        <v>312</v>
      </c>
      <c r="BE424" s="57" t="s">
        <v>951</v>
      </c>
      <c r="BF424" s="57" t="s">
        <v>1182</v>
      </c>
      <c r="BG424" s="3"/>
      <c r="BH424" s="3"/>
      <c r="BI424" s="28"/>
      <c r="BJ424" s="3"/>
      <c r="BK424" s="76">
        <v>1</v>
      </c>
      <c r="BL424" s="76"/>
    </row>
    <row r="425" spans="1:64" ht="14" customHeight="1" x14ac:dyDescent="0.15">
      <c r="A425" s="3">
        <v>1</v>
      </c>
      <c r="B425" s="3">
        <v>7</v>
      </c>
      <c r="C425" s="3" t="s">
        <v>484</v>
      </c>
      <c r="D425" s="3">
        <v>4</v>
      </c>
      <c r="E425" s="3" t="s">
        <v>43</v>
      </c>
      <c r="F425" s="3" t="s">
        <v>1577</v>
      </c>
      <c r="G425" s="3" t="s">
        <v>182</v>
      </c>
      <c r="H425" s="3">
        <v>2017</v>
      </c>
      <c r="I425" s="11"/>
      <c r="J425" s="11">
        <v>0.52500000000000002</v>
      </c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77">
        <f>VLOOKUP(C425&amp;TEXT(D425,"00"),'House ridership'!$A$3:$M$438,13,0)</f>
        <v>13741</v>
      </c>
      <c r="BC425" s="77">
        <f>VLOOKUP($C425&amp;TEXT($D425,"00"),'House ridership'!$A$3:$M$438,3,0)</f>
        <v>1</v>
      </c>
      <c r="BD425" s="57">
        <v>2452</v>
      </c>
      <c r="BE425" s="57" t="s">
        <v>967</v>
      </c>
      <c r="BF425" s="57" t="s">
        <v>1579</v>
      </c>
      <c r="BG425" s="28" t="s">
        <v>1580</v>
      </c>
      <c r="BH425" s="28"/>
      <c r="BI425" s="28"/>
      <c r="BJ425" s="28" t="s">
        <v>1578</v>
      </c>
      <c r="BK425" s="76">
        <v>1</v>
      </c>
      <c r="BL425" s="76"/>
    </row>
    <row r="426" spans="1:64" ht="14" customHeight="1" x14ac:dyDescent="0.15">
      <c r="A426" s="3">
        <v>1</v>
      </c>
      <c r="B426" s="3">
        <v>7</v>
      </c>
      <c r="C426" s="3" t="s">
        <v>489</v>
      </c>
      <c r="D426" s="3">
        <v>2</v>
      </c>
      <c r="E426" s="3" t="s">
        <v>43</v>
      </c>
      <c r="F426" s="3" t="s">
        <v>889</v>
      </c>
      <c r="G426" s="3" t="s">
        <v>590</v>
      </c>
      <c r="H426" s="3">
        <v>2016</v>
      </c>
      <c r="I426" s="11"/>
      <c r="J426" s="11">
        <v>0.48899999999999999</v>
      </c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77">
        <f>VLOOKUP(C426&amp;TEXT(D426,"00"),'House ridership'!$A$3:$M$438,13,0)</f>
        <v>29477</v>
      </c>
      <c r="BC426" s="77">
        <f>VLOOKUP($C426&amp;TEXT($D426,"00"),'House ridership'!$A$3:$M$438,3,0)</f>
        <v>1</v>
      </c>
      <c r="BD426" s="57">
        <v>1516</v>
      </c>
      <c r="BE426" s="57" t="s">
        <v>953</v>
      </c>
      <c r="BF426" s="57" t="s">
        <v>1266</v>
      </c>
      <c r="BG426" s="3"/>
      <c r="BH426" s="3"/>
      <c r="BI426" s="28"/>
      <c r="BJ426" s="3"/>
      <c r="BK426" s="76">
        <v>1</v>
      </c>
      <c r="BL426" s="76"/>
    </row>
    <row r="427" spans="1:64" ht="14" customHeight="1" x14ac:dyDescent="0.15">
      <c r="A427" s="3">
        <v>1</v>
      </c>
      <c r="B427" s="3">
        <v>8</v>
      </c>
      <c r="C427" s="3" t="s">
        <v>505</v>
      </c>
      <c r="D427" s="3">
        <v>1</v>
      </c>
      <c r="E427" s="3" t="s">
        <v>8</v>
      </c>
      <c r="F427" s="3" t="s">
        <v>843</v>
      </c>
      <c r="G427" s="3" t="s">
        <v>63</v>
      </c>
      <c r="H427" s="3">
        <v>2016</v>
      </c>
      <c r="I427" s="11"/>
      <c r="J427" s="11">
        <v>0.50700000000000001</v>
      </c>
      <c r="K427" s="28"/>
      <c r="L427" s="29"/>
      <c r="M427" s="29"/>
      <c r="N427" s="28"/>
      <c r="O427" s="29"/>
      <c r="P427" s="29"/>
      <c r="Q427" s="28"/>
      <c r="R427" s="29"/>
      <c r="S427" s="29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34"/>
      <c r="AP427" s="34"/>
      <c r="AQ427" s="34"/>
      <c r="AR427" s="28"/>
      <c r="AS427" s="28"/>
      <c r="AT427" s="28"/>
      <c r="AU427" s="28"/>
      <c r="AV427" s="28"/>
      <c r="AW427" s="28"/>
      <c r="AX427" s="34"/>
      <c r="AY427" s="34"/>
      <c r="AZ427" s="34"/>
      <c r="BA427" s="46"/>
      <c r="BB427" s="77">
        <f>VLOOKUP(C427&amp;TEXT(D427,"00"),'House ridership'!$A$3:$M$438,13,0)</f>
        <v>63961</v>
      </c>
      <c r="BC427" s="77">
        <f>VLOOKUP($C427&amp;TEXT($D427,"00"),'House ridership'!$A$3:$M$438,3,0)</f>
        <v>4</v>
      </c>
      <c r="BD427" s="57">
        <v>126</v>
      </c>
      <c r="BE427" s="57" t="s">
        <v>951</v>
      </c>
      <c r="BF427" s="57" t="s">
        <v>1031</v>
      </c>
      <c r="BG427" s="3"/>
      <c r="BH427" s="3"/>
      <c r="BI427" s="34"/>
      <c r="BJ427" s="3"/>
      <c r="BK427" s="76">
        <v>1</v>
      </c>
      <c r="BL427" s="76"/>
    </row>
    <row r="428" spans="1:64" ht="14" customHeight="1" x14ac:dyDescent="0.15">
      <c r="A428" s="3">
        <v>1</v>
      </c>
      <c r="B428" s="3">
        <v>8</v>
      </c>
      <c r="C428" s="3" t="s">
        <v>505</v>
      </c>
      <c r="D428" s="3">
        <v>5</v>
      </c>
      <c r="E428" s="3" t="s">
        <v>43</v>
      </c>
      <c r="F428" s="3" t="s">
        <v>846</v>
      </c>
      <c r="G428" s="3" t="s">
        <v>99</v>
      </c>
      <c r="H428" s="3">
        <v>2016</v>
      </c>
      <c r="I428" s="11"/>
      <c r="J428" s="11">
        <v>0.64100000000000001</v>
      </c>
      <c r="K428" s="29"/>
      <c r="L428" s="28"/>
      <c r="M428" s="29"/>
      <c r="N428" s="29"/>
      <c r="O428" s="28"/>
      <c r="P428" s="29"/>
      <c r="Q428" s="29"/>
      <c r="R428" s="28"/>
      <c r="S428" s="29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34"/>
      <c r="AP428" s="34"/>
      <c r="AQ428" s="34"/>
      <c r="AR428" s="28"/>
      <c r="AS428" s="28"/>
      <c r="AT428" s="28"/>
      <c r="AU428" s="28"/>
      <c r="AV428" s="28"/>
      <c r="AW428" s="28"/>
      <c r="AX428" s="34"/>
      <c r="AY428" s="34"/>
      <c r="AZ428" s="34"/>
      <c r="BA428" s="46"/>
      <c r="BB428" s="77">
        <f>VLOOKUP(C428&amp;TEXT(D428,"00"),'House ridership'!$A$3:$M$438,13,0)</f>
        <v>0</v>
      </c>
      <c r="BC428" s="77">
        <f>VLOOKUP($C428&amp;TEXT($D428,"00"),'House ridership'!$A$3:$M$438,3,0)</f>
        <v>0</v>
      </c>
      <c r="BD428" s="57">
        <v>1626</v>
      </c>
      <c r="BE428" s="57" t="s">
        <v>953</v>
      </c>
      <c r="BF428" s="57" t="s">
        <v>1035</v>
      </c>
      <c r="BG428" s="3"/>
      <c r="BH428" s="3"/>
      <c r="BI428" s="34"/>
      <c r="BJ428" s="3"/>
      <c r="BK428" s="76">
        <v>1</v>
      </c>
      <c r="BL428" s="76"/>
    </row>
    <row r="429" spans="1:64" ht="14" customHeight="1" x14ac:dyDescent="0.15">
      <c r="A429" s="3">
        <v>1</v>
      </c>
      <c r="B429" s="3">
        <v>8</v>
      </c>
      <c r="C429" s="3" t="s">
        <v>516</v>
      </c>
      <c r="D429" s="3">
        <v>17</v>
      </c>
      <c r="E429" s="3" t="s">
        <v>8</v>
      </c>
      <c r="F429" s="3" t="s">
        <v>849</v>
      </c>
      <c r="G429" s="3" t="s">
        <v>848</v>
      </c>
      <c r="H429" s="3">
        <v>2016</v>
      </c>
      <c r="I429" s="11"/>
      <c r="J429" s="11">
        <v>0.61</v>
      </c>
      <c r="K429" s="28"/>
      <c r="L429" s="29"/>
      <c r="M429" s="29"/>
      <c r="N429" s="28"/>
      <c r="O429" s="29"/>
      <c r="P429" s="29"/>
      <c r="Q429" s="28"/>
      <c r="R429" s="29"/>
      <c r="S429" s="29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34"/>
      <c r="AP429" s="34"/>
      <c r="AQ429" s="34"/>
      <c r="AR429" s="28"/>
      <c r="AS429" s="28"/>
      <c r="AT429" s="28"/>
      <c r="AU429" s="28"/>
      <c r="AV429" s="28"/>
      <c r="AW429" s="28"/>
      <c r="AX429" s="34"/>
      <c r="AY429" s="34"/>
      <c r="AZ429" s="34"/>
      <c r="BA429" s="46"/>
      <c r="BB429" s="77">
        <f>VLOOKUP(C429&amp;TEXT(D429,"00"),'House ridership'!$A$3:$M$438,13,0)</f>
        <v>194213</v>
      </c>
      <c r="BC429" s="77">
        <f>VLOOKUP($C429&amp;TEXT($D429,"00"),'House ridership'!$A$3:$M$438,3,0)</f>
        <v>2</v>
      </c>
      <c r="BD429" s="57">
        <v>513</v>
      </c>
      <c r="BE429" s="57" t="s">
        <v>951</v>
      </c>
      <c r="BF429" s="57" t="s">
        <v>1056</v>
      </c>
      <c r="BG429" s="3" t="s">
        <v>1017</v>
      </c>
      <c r="BH429" s="3"/>
      <c r="BI429" s="34"/>
      <c r="BJ429" s="3"/>
      <c r="BK429" s="76">
        <v>1</v>
      </c>
      <c r="BL429" s="76"/>
    </row>
    <row r="430" spans="1:64" ht="14" customHeight="1" x14ac:dyDescent="0.15">
      <c r="A430" s="3">
        <v>1</v>
      </c>
      <c r="B430" s="3">
        <v>8</v>
      </c>
      <c r="C430" s="3" t="s">
        <v>516</v>
      </c>
      <c r="D430" s="3">
        <v>20</v>
      </c>
      <c r="E430" s="3" t="s">
        <v>8</v>
      </c>
      <c r="F430" s="3" t="s">
        <v>850</v>
      </c>
      <c r="G430" s="3" t="s">
        <v>933</v>
      </c>
      <c r="H430" s="3">
        <v>2016</v>
      </c>
      <c r="I430" s="11"/>
      <c r="J430" s="11">
        <v>0.70799999999999996</v>
      </c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77">
        <f>VLOOKUP(C430&amp;TEXT(D430,"00"),'House ridership'!$A$3:$M$438,13,0)</f>
        <v>21336</v>
      </c>
      <c r="BC430" s="77">
        <f>VLOOKUP($C430&amp;TEXT($D430,"00"),'House ridership'!$A$3:$M$438,3,0)</f>
        <v>1</v>
      </c>
      <c r="BD430" s="57">
        <v>228</v>
      </c>
      <c r="BE430" s="57" t="s">
        <v>951</v>
      </c>
      <c r="BF430" s="57" t="s">
        <v>1059</v>
      </c>
      <c r="BG430" s="3" t="s">
        <v>952</v>
      </c>
      <c r="BH430" s="3" t="s">
        <v>950</v>
      </c>
      <c r="BI430" s="34"/>
      <c r="BJ430" s="3"/>
      <c r="BK430" s="76">
        <v>1</v>
      </c>
      <c r="BL430" s="76"/>
    </row>
    <row r="431" spans="1:64" ht="14" customHeight="1" x14ac:dyDescent="0.15">
      <c r="A431" s="3">
        <v>1</v>
      </c>
      <c r="B431" s="3">
        <v>8</v>
      </c>
      <c r="C431" s="3" t="s">
        <v>516</v>
      </c>
      <c r="D431" s="3">
        <v>24</v>
      </c>
      <c r="E431" s="3" t="s">
        <v>8</v>
      </c>
      <c r="F431" s="3" t="s">
        <v>852</v>
      </c>
      <c r="G431" s="3" t="s">
        <v>851</v>
      </c>
      <c r="H431" s="3">
        <v>2016</v>
      </c>
      <c r="I431" s="11"/>
      <c r="J431" s="11">
        <v>0.53400000000000003</v>
      </c>
      <c r="K431" s="28"/>
      <c r="L431" s="29"/>
      <c r="M431" s="29"/>
      <c r="N431" s="28"/>
      <c r="O431" s="29"/>
      <c r="P431" s="29"/>
      <c r="Q431" s="28"/>
      <c r="R431" s="29"/>
      <c r="S431" s="29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34"/>
      <c r="AP431" s="34"/>
      <c r="AQ431" s="34"/>
      <c r="AR431" s="28"/>
      <c r="AS431" s="28"/>
      <c r="AT431" s="28"/>
      <c r="AU431" s="28"/>
      <c r="AV431" s="28"/>
      <c r="AW431" s="28"/>
      <c r="AX431" s="34"/>
      <c r="AY431" s="34"/>
      <c r="AZ431" s="34"/>
      <c r="BA431" s="46"/>
      <c r="BB431" s="77">
        <f>VLOOKUP(C431&amp;TEXT(D431,"00"),'House ridership'!$A$3:$M$438,13,0)</f>
        <v>665600</v>
      </c>
      <c r="BC431" s="77">
        <f>VLOOKUP($C431&amp;TEXT($D431,"00"),'House ridership'!$A$3:$M$438,3,0)</f>
        <v>9</v>
      </c>
      <c r="BD431" s="57">
        <v>212</v>
      </c>
      <c r="BE431" s="57" t="s">
        <v>951</v>
      </c>
      <c r="BF431" s="57" t="s">
        <v>1063</v>
      </c>
      <c r="BG431" s="3" t="s">
        <v>948</v>
      </c>
      <c r="BH431" s="3" t="s">
        <v>950</v>
      </c>
      <c r="BI431" s="34"/>
      <c r="BJ431" s="3"/>
      <c r="BK431" s="76">
        <v>1</v>
      </c>
      <c r="BL431" s="76"/>
    </row>
    <row r="432" spans="1:64" ht="14" customHeight="1" x14ac:dyDescent="0.15">
      <c r="A432" s="3">
        <v>1</v>
      </c>
      <c r="B432" s="3">
        <v>8</v>
      </c>
      <c r="C432" s="3" t="s">
        <v>516</v>
      </c>
      <c r="D432" s="3">
        <v>44</v>
      </c>
      <c r="E432" s="3" t="s">
        <v>8</v>
      </c>
      <c r="F432" s="3" t="s">
        <v>854</v>
      </c>
      <c r="G432" s="3" t="s">
        <v>853</v>
      </c>
      <c r="H432" s="3">
        <v>2016</v>
      </c>
      <c r="I432" s="11"/>
      <c r="J432" s="11">
        <v>0.52200000000000002</v>
      </c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77">
        <f>VLOOKUP(C432&amp;TEXT(D432,"00"),'House ridership'!$A$3:$M$438,13,0)</f>
        <v>0</v>
      </c>
      <c r="BC432" s="77">
        <f>VLOOKUP($C432&amp;TEXT($D432,"00"),'House ridership'!$A$3:$M$438,3,0)</f>
        <v>0</v>
      </c>
      <c r="BD432" s="57">
        <v>1320</v>
      </c>
      <c r="BE432" s="57" t="s">
        <v>953</v>
      </c>
      <c r="BF432" s="57" t="s">
        <v>1083</v>
      </c>
      <c r="BG432" s="3" t="s">
        <v>976</v>
      </c>
      <c r="BH432" s="3" t="s">
        <v>950</v>
      </c>
      <c r="BI432" s="34"/>
      <c r="BJ432" s="3"/>
      <c r="BK432" s="76">
        <v>1</v>
      </c>
      <c r="BL432" s="76"/>
    </row>
    <row r="433" spans="1:64" ht="14" customHeight="1" x14ac:dyDescent="0.15">
      <c r="A433" s="3">
        <v>1</v>
      </c>
      <c r="B433" s="3">
        <v>8</v>
      </c>
      <c r="C433" s="3" t="s">
        <v>516</v>
      </c>
      <c r="D433" s="3">
        <v>46</v>
      </c>
      <c r="E433" s="3" t="s">
        <v>8</v>
      </c>
      <c r="F433" s="3" t="s">
        <v>855</v>
      </c>
      <c r="G433" s="3" t="s">
        <v>148</v>
      </c>
      <c r="H433" s="3">
        <v>2016</v>
      </c>
      <c r="I433" s="11"/>
      <c r="J433" s="11">
        <v>0.7</v>
      </c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77">
        <f>VLOOKUP(C433&amp;TEXT(D433,"00"),'House ridership'!$A$3:$M$438,13,0)</f>
        <v>391914</v>
      </c>
      <c r="BC433" s="77">
        <f>VLOOKUP($C433&amp;TEXT($D433,"00"),'House ridership'!$A$3:$M$438,3,0)</f>
        <v>3</v>
      </c>
      <c r="BD433" s="57">
        <v>1039</v>
      </c>
      <c r="BE433" s="57" t="s">
        <v>953</v>
      </c>
      <c r="BF433" s="57" t="s">
        <v>1085</v>
      </c>
      <c r="BG433" s="3" t="s">
        <v>963</v>
      </c>
      <c r="BH433" s="3" t="s">
        <v>964</v>
      </c>
      <c r="BI433" s="34"/>
      <c r="BJ433" s="3" t="s">
        <v>965</v>
      </c>
      <c r="BK433" s="76">
        <v>1</v>
      </c>
      <c r="BL433" s="76"/>
    </row>
    <row r="434" spans="1:64" ht="14" customHeight="1" x14ac:dyDescent="0.15">
      <c r="A434" s="3">
        <v>1</v>
      </c>
      <c r="B434" s="3">
        <v>8</v>
      </c>
      <c r="C434" s="3" t="s">
        <v>581</v>
      </c>
      <c r="D434" s="3">
        <v>1</v>
      </c>
      <c r="E434" s="3" t="s">
        <v>8</v>
      </c>
      <c r="F434" s="3" t="s">
        <v>877</v>
      </c>
      <c r="G434" s="3" t="s">
        <v>876</v>
      </c>
      <c r="H434" s="3">
        <v>2016</v>
      </c>
      <c r="I434" s="11"/>
      <c r="J434" s="11">
        <v>0.71899999999999997</v>
      </c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77">
        <f>VLOOKUP(C434&amp;TEXT(D434,"00"),'House ridership'!$A$3:$M$438,13,0)</f>
        <v>0</v>
      </c>
      <c r="BC434" s="77">
        <f>VLOOKUP($C434&amp;TEXT($D434,"00"),'House ridership'!$A$3:$M$438,3,0)</f>
        <v>0</v>
      </c>
      <c r="BD434" s="57">
        <v>422</v>
      </c>
      <c r="BE434" s="57" t="s">
        <v>951</v>
      </c>
      <c r="BF434" s="57" t="s">
        <v>1147</v>
      </c>
      <c r="BG434" s="3"/>
      <c r="BH434" s="3"/>
      <c r="BI434" s="34"/>
      <c r="BJ434" s="3"/>
      <c r="BK434" s="76">
        <v>1</v>
      </c>
      <c r="BL434" s="76"/>
    </row>
    <row r="435" spans="1:64" ht="14" customHeight="1" x14ac:dyDescent="0.15">
      <c r="A435" s="3">
        <v>1</v>
      </c>
      <c r="B435" s="3">
        <v>8</v>
      </c>
      <c r="C435" s="3" t="s">
        <v>584</v>
      </c>
      <c r="D435" s="3">
        <v>3</v>
      </c>
      <c r="E435" s="3" t="s">
        <v>8</v>
      </c>
      <c r="F435" s="3" t="s">
        <v>891</v>
      </c>
      <c r="G435" s="3" t="s">
        <v>890</v>
      </c>
      <c r="H435" s="3">
        <v>2016</v>
      </c>
      <c r="I435" s="11"/>
      <c r="J435" s="11">
        <v>0.47199999999999998</v>
      </c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77">
        <f>VLOOKUP(C435&amp;TEXT(D435,"00"),'House ridership'!$A$3:$M$438,13,0)</f>
        <v>0</v>
      </c>
      <c r="BC435" s="77">
        <f>VLOOKUP($C435&amp;TEXT($D435,"00"),'House ridership'!$A$3:$M$438,3,0)</f>
        <v>0</v>
      </c>
      <c r="BD435" s="57">
        <v>413</v>
      </c>
      <c r="BE435" s="57" t="s">
        <v>951</v>
      </c>
      <c r="BF435" s="57" t="s">
        <v>1287</v>
      </c>
      <c r="BG435" s="3"/>
      <c r="BH435" s="3"/>
      <c r="BI435" s="28"/>
      <c r="BJ435" s="3"/>
      <c r="BK435" s="76">
        <v>1</v>
      </c>
      <c r="BL435" s="76"/>
    </row>
    <row r="436" spans="1:64" ht="14" customHeight="1" x14ac:dyDescent="0.15">
      <c r="A436" s="3">
        <v>1</v>
      </c>
      <c r="B436" s="3">
        <v>8</v>
      </c>
      <c r="C436" s="3" t="s">
        <v>584</v>
      </c>
      <c r="D436" s="3">
        <v>4</v>
      </c>
      <c r="E436" s="3" t="s">
        <v>8</v>
      </c>
      <c r="F436" s="3" t="s">
        <v>892</v>
      </c>
      <c r="G436" s="3" t="s">
        <v>340</v>
      </c>
      <c r="H436" s="3">
        <v>2016</v>
      </c>
      <c r="I436" s="11"/>
      <c r="J436" s="11">
        <v>0.48499999999999999</v>
      </c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28"/>
      <c r="BA436" s="28"/>
      <c r="BB436" s="77">
        <f>VLOOKUP(C436&amp;TEXT(D436,"00"),'House ridership'!$A$3:$M$438,13,0)</f>
        <v>0</v>
      </c>
      <c r="BC436" s="77">
        <f>VLOOKUP($C436&amp;TEXT($D436,"00"),'House ridership'!$A$3:$M$438,3,0)</f>
        <v>0</v>
      </c>
      <c r="BD436" s="57">
        <v>313</v>
      </c>
      <c r="BE436" s="57" t="s">
        <v>951</v>
      </c>
      <c r="BF436" s="57" t="s">
        <v>1288</v>
      </c>
      <c r="BG436" s="3"/>
      <c r="BH436" s="3"/>
      <c r="BI436" s="28"/>
      <c r="BJ436" s="3"/>
      <c r="BK436" s="76">
        <v>1</v>
      </c>
      <c r="BL436" s="76"/>
    </row>
    <row r="437" spans="1:64" ht="14" customHeight="1" x14ac:dyDescent="0.15">
      <c r="A437" s="3">
        <v>1</v>
      </c>
      <c r="B437" s="3">
        <v>9</v>
      </c>
      <c r="C437" s="3" t="s">
        <v>605</v>
      </c>
      <c r="D437" s="3">
        <v>7</v>
      </c>
      <c r="E437" s="3" t="s">
        <v>8</v>
      </c>
      <c r="F437" s="3" t="s">
        <v>914</v>
      </c>
      <c r="G437" s="3" t="s">
        <v>915</v>
      </c>
      <c r="H437" s="3">
        <v>2016</v>
      </c>
      <c r="I437" s="11"/>
      <c r="J437" s="11">
        <v>0.56000000000000005</v>
      </c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28"/>
      <c r="BA437" s="28"/>
      <c r="BB437" s="77" t="e">
        <f>VLOOKUP(C438&amp;TEXT(D438,"00"),'House ridership'!$A$3:$M$438,13,0)</f>
        <v>#N/A</v>
      </c>
      <c r="BC437" s="77" t="e">
        <f>VLOOKUP($C438&amp;TEXT($D438,"00"),'House ridership'!$A$3:$M$438,3,0)</f>
        <v>#N/A</v>
      </c>
      <c r="BD437" s="57">
        <v>319</v>
      </c>
      <c r="BE437" s="57" t="s">
        <v>951</v>
      </c>
      <c r="BF437" s="57" t="s">
        <v>1436</v>
      </c>
      <c r="BG437" s="3"/>
      <c r="BH437" s="3"/>
      <c r="BI437" s="28"/>
      <c r="BJ437" s="3"/>
      <c r="BK437" s="76">
        <v>1</v>
      </c>
      <c r="BL437" s="76">
        <f>SUM(BK381:BK437)</f>
        <v>57</v>
      </c>
    </row>
    <row r="438" spans="1:64" ht="14" customHeight="1" x14ac:dyDescent="0.2">
      <c r="A438" s="3">
        <f>SUM(A3:A437)</f>
        <v>435</v>
      </c>
      <c r="B438" s="4"/>
      <c r="C438" s="4"/>
      <c r="D438" s="4"/>
      <c r="E438" s="4"/>
      <c r="F438" s="4"/>
      <c r="G438" s="4"/>
      <c r="H438" s="4"/>
      <c r="I438" s="11"/>
      <c r="J438" s="11"/>
      <c r="K438" s="13">
        <f t="shared" ref="K438:AW438" si="89">SUM(K3:K436)</f>
        <v>184</v>
      </c>
      <c r="L438" s="13">
        <f t="shared" si="89"/>
        <v>117</v>
      </c>
      <c r="M438" s="13">
        <f t="shared" si="89"/>
        <v>20</v>
      </c>
      <c r="N438" s="16">
        <f t="shared" si="89"/>
        <v>189</v>
      </c>
      <c r="O438" s="16">
        <f t="shared" si="89"/>
        <v>123</v>
      </c>
      <c r="P438" s="16">
        <f t="shared" si="89"/>
        <v>9</v>
      </c>
      <c r="Q438" s="19">
        <f t="shared" si="89"/>
        <v>142</v>
      </c>
      <c r="R438" s="19">
        <f t="shared" si="89"/>
        <v>169</v>
      </c>
      <c r="S438" s="19">
        <f t="shared" si="89"/>
        <v>10</v>
      </c>
      <c r="T438" s="3">
        <f t="shared" si="89"/>
        <v>515</v>
      </c>
      <c r="U438" s="3">
        <f t="shared" si="89"/>
        <v>409</v>
      </c>
      <c r="V438" s="3">
        <f t="shared" si="89"/>
        <v>39</v>
      </c>
      <c r="W438" s="13">
        <f t="shared" si="89"/>
        <v>239</v>
      </c>
      <c r="X438" s="13">
        <f t="shared" si="89"/>
        <v>125</v>
      </c>
      <c r="Y438" s="13">
        <f t="shared" si="89"/>
        <v>12</v>
      </c>
      <c r="Z438" s="16">
        <f t="shared" si="89"/>
        <v>273</v>
      </c>
      <c r="AA438" s="16">
        <f t="shared" si="89"/>
        <v>89</v>
      </c>
      <c r="AB438" s="16">
        <f t="shared" si="89"/>
        <v>14</v>
      </c>
      <c r="AC438" s="19">
        <f t="shared" si="89"/>
        <v>245</v>
      </c>
      <c r="AD438" s="19">
        <f t="shared" si="89"/>
        <v>125</v>
      </c>
      <c r="AE438" s="19">
        <f t="shared" si="89"/>
        <v>5</v>
      </c>
      <c r="AF438" s="13">
        <f t="shared" si="89"/>
        <v>248</v>
      </c>
      <c r="AG438" s="13">
        <f t="shared" si="89"/>
        <v>121</v>
      </c>
      <c r="AH438" s="13">
        <f t="shared" si="89"/>
        <v>6</v>
      </c>
      <c r="AI438" s="31">
        <f t="shared" si="89"/>
        <v>192</v>
      </c>
      <c r="AJ438" s="31">
        <f t="shared" si="89"/>
        <v>175</v>
      </c>
      <c r="AK438" s="31">
        <f t="shared" si="89"/>
        <v>9</v>
      </c>
      <c r="AL438" s="19">
        <f t="shared" si="89"/>
        <v>209</v>
      </c>
      <c r="AM438" s="19">
        <f t="shared" si="89"/>
        <v>158</v>
      </c>
      <c r="AN438" s="19">
        <f t="shared" si="89"/>
        <v>9</v>
      </c>
      <c r="AO438" s="13">
        <f t="shared" si="89"/>
        <v>229</v>
      </c>
      <c r="AP438" s="13">
        <f t="shared" si="89"/>
        <v>138</v>
      </c>
      <c r="AQ438" s="13">
        <f t="shared" si="89"/>
        <v>9</v>
      </c>
      <c r="AR438" s="33">
        <f t="shared" si="89"/>
        <v>241</v>
      </c>
      <c r="AS438" s="33">
        <f t="shared" si="89"/>
        <v>125</v>
      </c>
      <c r="AT438" s="33">
        <f t="shared" si="89"/>
        <v>9</v>
      </c>
      <c r="AU438" s="19">
        <f t="shared" si="89"/>
        <v>251</v>
      </c>
      <c r="AV438" s="19">
        <f t="shared" si="89"/>
        <v>114</v>
      </c>
      <c r="AW438" s="19">
        <f t="shared" si="89"/>
        <v>11</v>
      </c>
      <c r="AX438" s="28"/>
      <c r="AY438" s="28"/>
      <c r="AZ438" s="28"/>
      <c r="BA438" s="28"/>
      <c r="BB438" s="77"/>
      <c r="BC438" s="3"/>
      <c r="BD438" s="28"/>
      <c r="BE438" s="28"/>
      <c r="BF438" s="28"/>
      <c r="BG438" s="3"/>
      <c r="BH438" s="3"/>
      <c r="BI438" s="28"/>
      <c r="BJ438" s="3"/>
      <c r="BK438" s="28"/>
      <c r="BL438" s="28"/>
    </row>
    <row r="439" spans="1:64" ht="14" customHeight="1" x14ac:dyDescent="0.2">
      <c r="A439" s="3"/>
      <c r="B439" s="3"/>
      <c r="C439" s="3"/>
      <c r="D439" s="3"/>
      <c r="E439" s="3"/>
      <c r="F439" s="3"/>
      <c r="G439" s="3"/>
      <c r="H439" s="3"/>
      <c r="I439" s="11"/>
      <c r="J439" s="11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>
        <f>AC438+AD438+AE438</f>
        <v>375</v>
      </c>
      <c r="AF439" s="28"/>
      <c r="AG439" s="28"/>
      <c r="AH439" s="28"/>
      <c r="AI439" s="28"/>
      <c r="AJ439" s="28"/>
      <c r="AK439" s="28"/>
      <c r="AL439" s="28"/>
      <c r="AM439" s="28"/>
      <c r="AN439" s="28"/>
      <c r="AO439" s="28"/>
      <c r="AP439" s="28"/>
      <c r="AQ439" s="28"/>
      <c r="AR439" s="28"/>
      <c r="AS439" s="28"/>
      <c r="AT439" s="28"/>
      <c r="AU439" s="28"/>
      <c r="AV439" s="28"/>
      <c r="AW439" s="28"/>
      <c r="AX439" s="28"/>
      <c r="AY439" s="28"/>
      <c r="AZ439" s="28"/>
      <c r="BA439" s="28"/>
      <c r="BB439" s="77"/>
      <c r="BC439" s="3"/>
      <c r="BD439" s="28"/>
      <c r="BE439" s="28"/>
      <c r="BF439" s="28"/>
      <c r="BG439" s="3"/>
      <c r="BH439" s="3"/>
      <c r="BI439" s="28"/>
      <c r="BJ439" s="3"/>
      <c r="BK439" s="28"/>
      <c r="BL439" s="28"/>
    </row>
    <row r="440" spans="1:64" ht="18" customHeight="1" x14ac:dyDescent="0.2"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  <c r="AC440" s="30"/>
      <c r="AD440" s="30"/>
      <c r="AE440" s="30"/>
      <c r="AF440" s="30"/>
      <c r="AG440" s="30"/>
      <c r="AH440" s="30"/>
      <c r="AI440" s="30"/>
      <c r="AJ440" s="30"/>
      <c r="AK440" s="30"/>
      <c r="AL440" s="30"/>
      <c r="AM440" s="30"/>
      <c r="AN440" s="30"/>
      <c r="AO440" s="30"/>
      <c r="AP440" s="30"/>
      <c r="AQ440" s="30"/>
      <c r="AR440" s="30"/>
      <c r="AS440" s="30"/>
      <c r="AT440" s="30"/>
      <c r="AU440" s="30"/>
      <c r="AV440" s="30"/>
      <c r="AW440" s="30"/>
      <c r="AX440" s="30"/>
      <c r="AY440" s="30"/>
      <c r="AZ440" s="30"/>
      <c r="BA440" s="30"/>
      <c r="BD440" s="30"/>
      <c r="BE440" s="30"/>
      <c r="BF440" s="30"/>
      <c r="BI440" s="30"/>
      <c r="BK440" s="30"/>
      <c r="BL440" s="30"/>
    </row>
    <row r="441" spans="1:64" ht="18" customHeight="1" x14ac:dyDescent="0.2"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  <c r="AC441" s="30"/>
      <c r="AD441" s="30"/>
      <c r="AE441" s="30"/>
      <c r="AF441" s="30"/>
      <c r="AG441" s="30"/>
      <c r="AH441" s="30"/>
      <c r="AI441" s="30"/>
      <c r="AJ441" s="30"/>
      <c r="AK441" s="30"/>
      <c r="AL441" s="30"/>
      <c r="AM441" s="30"/>
      <c r="AN441" s="30"/>
      <c r="AO441" s="30"/>
      <c r="AP441" s="30"/>
      <c r="AQ441" s="30"/>
      <c r="AR441" s="30"/>
      <c r="AS441" s="30"/>
      <c r="AT441" s="30"/>
      <c r="AU441" s="30"/>
      <c r="AV441" s="30"/>
      <c r="AW441" s="30"/>
      <c r="AX441" s="30"/>
      <c r="AY441" s="30"/>
      <c r="AZ441" s="30"/>
      <c r="BA441" s="30"/>
      <c r="BD441" s="30"/>
      <c r="BE441" s="30"/>
      <c r="BF441" s="30"/>
      <c r="BI441" s="30"/>
      <c r="BK441" s="30"/>
      <c r="BL441" s="30"/>
    </row>
    <row r="442" spans="1:64" ht="18" customHeight="1" x14ac:dyDescent="0.2"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  <c r="AC442" s="30"/>
      <c r="AD442" s="30"/>
      <c r="AE442" s="30"/>
      <c r="AF442" s="30"/>
      <c r="AG442" s="30"/>
      <c r="AH442" s="30"/>
      <c r="AI442" s="30"/>
      <c r="AJ442" s="30"/>
      <c r="AK442" s="30"/>
      <c r="AL442" s="30"/>
      <c r="AM442" s="30"/>
      <c r="AN442" s="30"/>
      <c r="AO442" s="30"/>
      <c r="AP442" s="30"/>
      <c r="AQ442" s="30"/>
      <c r="AR442" s="30"/>
      <c r="AS442" s="30"/>
      <c r="AT442" s="30"/>
      <c r="AU442" s="30"/>
      <c r="AV442" s="30"/>
      <c r="AW442" s="30"/>
      <c r="AX442" s="30"/>
      <c r="AY442" s="30"/>
      <c r="AZ442" s="30"/>
      <c r="BA442" s="30"/>
      <c r="BD442" s="30"/>
      <c r="BE442" s="30"/>
      <c r="BF442" s="30"/>
      <c r="BI442" s="30"/>
      <c r="BK442" s="30"/>
      <c r="BL442" s="30"/>
    </row>
    <row r="443" spans="1:64" ht="18" customHeight="1" x14ac:dyDescent="0.2"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  <c r="AC443" s="30"/>
      <c r="AD443" s="30"/>
      <c r="AE443" s="30"/>
      <c r="AF443" s="30"/>
      <c r="AG443" s="30"/>
      <c r="AH443" s="30"/>
      <c r="AI443" s="30"/>
      <c r="AJ443" s="30"/>
      <c r="AK443" s="30"/>
      <c r="AL443" s="30"/>
      <c r="AM443" s="30"/>
      <c r="AN443" s="30"/>
      <c r="AO443" s="30"/>
      <c r="AP443" s="30"/>
      <c r="AQ443" s="30"/>
      <c r="AR443" s="30"/>
      <c r="AS443" s="30"/>
      <c r="AT443" s="30"/>
      <c r="AU443" s="30"/>
      <c r="AV443" s="30"/>
      <c r="AW443" s="30"/>
      <c r="AX443" s="30"/>
      <c r="AY443" s="30"/>
      <c r="AZ443" s="30"/>
      <c r="BA443" s="30"/>
      <c r="BD443" s="30"/>
      <c r="BE443" s="30"/>
      <c r="BF443" s="30"/>
      <c r="BI443" s="30"/>
      <c r="BK443" s="30"/>
      <c r="BL443" s="30"/>
    </row>
    <row r="444" spans="1:64" ht="18" customHeight="1" x14ac:dyDescent="0.2"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  <c r="AC444" s="30"/>
      <c r="AD444" s="30"/>
      <c r="AE444" s="30"/>
      <c r="AF444" s="30"/>
      <c r="AG444" s="30"/>
      <c r="AH444" s="30"/>
      <c r="AI444" s="30"/>
      <c r="AJ444" s="30"/>
      <c r="AK444" s="30"/>
      <c r="AL444" s="30"/>
      <c r="AM444" s="30"/>
      <c r="AN444" s="30"/>
      <c r="AO444" s="30"/>
      <c r="AP444" s="30"/>
      <c r="AQ444" s="30"/>
      <c r="AR444" s="30"/>
      <c r="AS444" s="30"/>
      <c r="AT444" s="30"/>
      <c r="AU444" s="30"/>
      <c r="AV444" s="30"/>
      <c r="AW444" s="30"/>
      <c r="AX444" s="30"/>
      <c r="AY444" s="30"/>
      <c r="AZ444" s="30"/>
      <c r="BA444" s="30"/>
      <c r="BD444" s="30"/>
      <c r="BE444" s="30"/>
      <c r="BF444" s="30"/>
      <c r="BI444" s="30"/>
      <c r="BK444" s="30"/>
      <c r="BL444" s="30"/>
    </row>
    <row r="445" spans="1:64" ht="18" customHeight="1" x14ac:dyDescent="0.2"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  <c r="AC445" s="30"/>
      <c r="AD445" s="30"/>
      <c r="AE445" s="30"/>
      <c r="AF445" s="30"/>
      <c r="AG445" s="30"/>
      <c r="AH445" s="30"/>
      <c r="AI445" s="30"/>
      <c r="AJ445" s="30"/>
      <c r="AK445" s="30"/>
      <c r="AL445" s="30"/>
      <c r="AM445" s="30"/>
      <c r="AN445" s="30"/>
      <c r="AO445" s="30"/>
      <c r="AP445" s="30"/>
      <c r="AQ445" s="30"/>
      <c r="AR445" s="30"/>
      <c r="AS445" s="30"/>
      <c r="AT445" s="30"/>
      <c r="AU445" s="30"/>
      <c r="AV445" s="30"/>
      <c r="AW445" s="30"/>
      <c r="AX445" s="30"/>
      <c r="AY445" s="30"/>
      <c r="AZ445" s="30"/>
      <c r="BA445" s="30"/>
      <c r="BD445" s="30"/>
      <c r="BE445" s="30"/>
      <c r="BF445" s="30"/>
      <c r="BI445" s="30"/>
      <c r="BK445" s="30"/>
      <c r="BL445" s="30"/>
    </row>
    <row r="446" spans="1:64" ht="18" customHeight="1" x14ac:dyDescent="0.2"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  <c r="AC446" s="30"/>
      <c r="AD446" s="30"/>
      <c r="AE446" s="30"/>
      <c r="AF446" s="30"/>
      <c r="AG446" s="30"/>
      <c r="AH446" s="30"/>
      <c r="AI446" s="30"/>
      <c r="AJ446" s="30"/>
      <c r="AK446" s="30"/>
      <c r="AL446" s="30"/>
      <c r="AM446" s="30"/>
      <c r="AN446" s="30"/>
      <c r="AO446" s="30"/>
      <c r="AP446" s="30"/>
      <c r="AQ446" s="30"/>
      <c r="AR446" s="30"/>
      <c r="AS446" s="30"/>
      <c r="AT446" s="30"/>
      <c r="AU446" s="30"/>
      <c r="AV446" s="30"/>
      <c r="AW446" s="30"/>
      <c r="AX446" s="30"/>
      <c r="AY446" s="30"/>
      <c r="AZ446" s="30"/>
      <c r="BA446" s="30"/>
      <c r="BD446" s="30"/>
      <c r="BE446" s="30"/>
      <c r="BF446" s="30"/>
      <c r="BI446" s="30"/>
      <c r="BK446" s="30"/>
      <c r="BL446" s="30"/>
    </row>
    <row r="447" spans="1:64" ht="18" customHeight="1" x14ac:dyDescent="0.2"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  <c r="AC447" s="30"/>
      <c r="AD447" s="30"/>
      <c r="AE447" s="30"/>
      <c r="AF447" s="30"/>
      <c r="AG447" s="30"/>
      <c r="AH447" s="30"/>
      <c r="AI447" s="30"/>
      <c r="AJ447" s="30"/>
      <c r="AK447" s="30"/>
      <c r="AL447" s="30"/>
      <c r="AM447" s="30"/>
      <c r="AN447" s="30"/>
      <c r="AO447" s="30"/>
      <c r="AP447" s="30"/>
      <c r="AQ447" s="30"/>
      <c r="AR447" s="30"/>
      <c r="AS447" s="30"/>
      <c r="AT447" s="30"/>
      <c r="AU447" s="30"/>
      <c r="AV447" s="30"/>
      <c r="AW447" s="30"/>
      <c r="AX447" s="30"/>
      <c r="AY447" s="30"/>
      <c r="AZ447" s="30"/>
      <c r="BA447" s="30"/>
      <c r="BD447" s="30"/>
      <c r="BE447" s="30"/>
      <c r="BF447" s="30"/>
      <c r="BI447" s="30"/>
      <c r="BK447" s="30"/>
      <c r="BL447" s="30"/>
    </row>
    <row r="448" spans="1:64" ht="18" customHeight="1" x14ac:dyDescent="0.2"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  <c r="AC448" s="30"/>
      <c r="AD448" s="30"/>
      <c r="AE448" s="30"/>
      <c r="AF448" s="30"/>
      <c r="AG448" s="30"/>
      <c r="AH448" s="30"/>
      <c r="AI448" s="30"/>
      <c r="AJ448" s="30"/>
      <c r="AK448" s="30"/>
      <c r="AL448" s="30"/>
      <c r="AM448" s="30"/>
      <c r="AN448" s="30"/>
      <c r="AO448" s="30"/>
      <c r="AP448" s="30"/>
      <c r="AQ448" s="30"/>
      <c r="AR448" s="30"/>
      <c r="AS448" s="30"/>
      <c r="AT448" s="30"/>
      <c r="AU448" s="30"/>
      <c r="AV448" s="30"/>
      <c r="AW448" s="30"/>
      <c r="AX448" s="30"/>
      <c r="AY448" s="30"/>
      <c r="AZ448" s="30"/>
      <c r="BA448" s="30"/>
      <c r="BD448" s="30"/>
      <c r="BE448" s="30"/>
      <c r="BF448" s="30"/>
      <c r="BI448" s="30"/>
      <c r="BK448" s="30"/>
      <c r="BL448" s="30"/>
    </row>
    <row r="449" spans="11:64" ht="18" customHeight="1" x14ac:dyDescent="0.2"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  <c r="AC449" s="30"/>
      <c r="AD449" s="30"/>
      <c r="AE449" s="30"/>
      <c r="AF449" s="30"/>
      <c r="AG449" s="30"/>
      <c r="AH449" s="30"/>
      <c r="AI449" s="30"/>
      <c r="AJ449" s="30"/>
      <c r="AK449" s="30"/>
      <c r="AL449" s="30"/>
      <c r="AM449" s="30"/>
      <c r="AN449" s="30"/>
      <c r="AO449" s="30"/>
      <c r="AP449" s="30"/>
      <c r="AQ449" s="30"/>
      <c r="AR449" s="30"/>
      <c r="AS449" s="30"/>
      <c r="AT449" s="30"/>
      <c r="AU449" s="30"/>
      <c r="AV449" s="30"/>
      <c r="AW449" s="30"/>
      <c r="AX449" s="30"/>
      <c r="AY449" s="30"/>
      <c r="AZ449" s="30"/>
      <c r="BA449" s="30"/>
      <c r="BD449" s="30"/>
      <c r="BE449" s="30"/>
      <c r="BF449" s="30"/>
      <c r="BI449" s="30"/>
      <c r="BK449" s="30"/>
      <c r="BL449" s="30"/>
    </row>
    <row r="450" spans="11:64" ht="18" customHeight="1" x14ac:dyDescent="0.2"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  <c r="AC450" s="30"/>
      <c r="AD450" s="30"/>
      <c r="AE450" s="30"/>
      <c r="AF450" s="30"/>
      <c r="AG450" s="30"/>
      <c r="AH450" s="30"/>
      <c r="AI450" s="30"/>
      <c r="AJ450" s="30"/>
      <c r="AK450" s="30"/>
      <c r="AL450" s="30"/>
      <c r="AM450" s="30"/>
      <c r="AN450" s="30"/>
      <c r="AO450" s="30"/>
      <c r="AP450" s="30"/>
      <c r="AQ450" s="30"/>
      <c r="AR450" s="30"/>
      <c r="AS450" s="30"/>
      <c r="AT450" s="30"/>
      <c r="AU450" s="30"/>
      <c r="AV450" s="30"/>
      <c r="AW450" s="30"/>
      <c r="AX450" s="30"/>
      <c r="AY450" s="30"/>
      <c r="AZ450" s="30"/>
      <c r="BA450" s="30"/>
      <c r="BD450" s="30"/>
      <c r="BE450" s="30"/>
      <c r="BF450" s="30"/>
      <c r="BI450" s="30"/>
      <c r="BK450" s="30"/>
      <c r="BL450" s="30"/>
    </row>
    <row r="451" spans="11:64" ht="18" customHeight="1" x14ac:dyDescent="0.2"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  <c r="AC451" s="30"/>
      <c r="AD451" s="30"/>
      <c r="AE451" s="30"/>
      <c r="AF451" s="30"/>
      <c r="AG451" s="30"/>
      <c r="AH451" s="30"/>
      <c r="AI451" s="30"/>
      <c r="AJ451" s="30"/>
      <c r="AK451" s="30"/>
      <c r="AL451" s="30"/>
      <c r="AM451" s="30"/>
      <c r="AN451" s="30"/>
      <c r="AO451" s="30"/>
      <c r="AP451" s="30"/>
      <c r="AQ451" s="30"/>
      <c r="AR451" s="30"/>
      <c r="AS451" s="30"/>
      <c r="AT451" s="30"/>
      <c r="AU451" s="30"/>
      <c r="AV451" s="30"/>
      <c r="AW451" s="30"/>
      <c r="AX451" s="30"/>
      <c r="AY451" s="30"/>
      <c r="AZ451" s="30"/>
      <c r="BA451" s="30"/>
      <c r="BD451" s="30"/>
      <c r="BE451" s="30"/>
      <c r="BF451" s="30"/>
      <c r="BI451" s="30"/>
      <c r="BK451" s="30"/>
      <c r="BL451" s="30"/>
    </row>
    <row r="452" spans="11:64" ht="18" customHeight="1" x14ac:dyDescent="0.2"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  <c r="AC452" s="30"/>
      <c r="AD452" s="30"/>
      <c r="AE452" s="30"/>
      <c r="AF452" s="30"/>
      <c r="AG452" s="30"/>
      <c r="AH452" s="30"/>
      <c r="AI452" s="30"/>
      <c r="AJ452" s="30"/>
      <c r="AK452" s="30"/>
      <c r="AL452" s="30"/>
      <c r="AM452" s="30"/>
      <c r="AN452" s="30"/>
      <c r="AO452" s="30"/>
      <c r="AP452" s="30"/>
      <c r="AQ452" s="30"/>
      <c r="AR452" s="30"/>
      <c r="AS452" s="30"/>
      <c r="AT452" s="30"/>
      <c r="AU452" s="30"/>
      <c r="AV452" s="30"/>
      <c r="AW452" s="30"/>
      <c r="AX452" s="30"/>
      <c r="AY452" s="30"/>
      <c r="AZ452" s="30"/>
      <c r="BA452" s="30"/>
      <c r="BD452" s="30"/>
      <c r="BE452" s="30"/>
      <c r="BF452" s="30"/>
      <c r="BI452" s="30"/>
      <c r="BK452" s="30"/>
      <c r="BL452" s="30"/>
    </row>
    <row r="453" spans="11:64" ht="18" customHeight="1" x14ac:dyDescent="0.2"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  <c r="AC453" s="30"/>
      <c r="AD453" s="30"/>
      <c r="AE453" s="30"/>
      <c r="AF453" s="30"/>
      <c r="AG453" s="30"/>
      <c r="AH453" s="30"/>
      <c r="AI453" s="30"/>
      <c r="AJ453" s="30"/>
      <c r="AK453" s="30"/>
      <c r="AL453" s="30"/>
      <c r="AM453" s="30"/>
      <c r="AN453" s="30"/>
      <c r="AO453" s="30"/>
      <c r="AP453" s="30"/>
      <c r="AQ453" s="30"/>
      <c r="AR453" s="30"/>
      <c r="AS453" s="30"/>
      <c r="AT453" s="30"/>
      <c r="AU453" s="30"/>
      <c r="AV453" s="30"/>
      <c r="AW453" s="30"/>
      <c r="AX453" s="30"/>
      <c r="AY453" s="30"/>
      <c r="AZ453" s="30"/>
      <c r="BA453" s="30"/>
      <c r="BD453" s="30"/>
      <c r="BE453" s="30"/>
      <c r="BF453" s="30"/>
      <c r="BI453" s="30"/>
      <c r="BK453" s="30"/>
      <c r="BL453" s="30"/>
    </row>
    <row r="454" spans="11:64" ht="18" customHeight="1" x14ac:dyDescent="0.2"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  <c r="AC454" s="30"/>
      <c r="AD454" s="30"/>
      <c r="AE454" s="30"/>
      <c r="AF454" s="30"/>
      <c r="AG454" s="30"/>
      <c r="AH454" s="30"/>
      <c r="AI454" s="30"/>
      <c r="AJ454" s="30"/>
      <c r="AK454" s="30"/>
      <c r="AL454" s="30"/>
      <c r="AM454" s="30"/>
      <c r="AN454" s="30"/>
      <c r="AO454" s="30"/>
      <c r="AP454" s="30"/>
      <c r="AQ454" s="30"/>
      <c r="AR454" s="30"/>
      <c r="AS454" s="30"/>
      <c r="AT454" s="30"/>
      <c r="AU454" s="30"/>
      <c r="AV454" s="30"/>
      <c r="AW454" s="30"/>
      <c r="AX454" s="30"/>
      <c r="AY454" s="30"/>
      <c r="AZ454" s="30"/>
      <c r="BA454" s="30"/>
      <c r="BD454" s="30"/>
      <c r="BE454" s="30"/>
      <c r="BF454" s="30"/>
      <c r="BI454" s="30"/>
      <c r="BK454" s="30"/>
      <c r="BL454" s="30"/>
    </row>
    <row r="455" spans="11:64" ht="18" customHeight="1" x14ac:dyDescent="0.2"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  <c r="AC455" s="30"/>
      <c r="AD455" s="30"/>
      <c r="AE455" s="30"/>
      <c r="AF455" s="30"/>
      <c r="AG455" s="30"/>
      <c r="AH455" s="30"/>
      <c r="AI455" s="30"/>
      <c r="AJ455" s="30"/>
      <c r="AK455" s="30"/>
      <c r="AL455" s="30"/>
      <c r="AM455" s="30"/>
      <c r="AN455" s="30"/>
      <c r="AO455" s="30"/>
      <c r="AP455" s="30"/>
      <c r="AQ455" s="30"/>
      <c r="AR455" s="30"/>
      <c r="AS455" s="30"/>
      <c r="AT455" s="30"/>
      <c r="AU455" s="30"/>
      <c r="AV455" s="30"/>
      <c r="AW455" s="30"/>
      <c r="AX455" s="30"/>
      <c r="AY455" s="30"/>
      <c r="AZ455" s="30"/>
      <c r="BA455" s="30"/>
      <c r="BD455" s="30"/>
      <c r="BE455" s="30"/>
      <c r="BF455" s="30"/>
      <c r="BI455" s="30"/>
      <c r="BK455" s="30"/>
      <c r="BL455" s="30"/>
    </row>
    <row r="456" spans="11:64" ht="18" customHeight="1" x14ac:dyDescent="0.2"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  <c r="AC456" s="30"/>
      <c r="AD456" s="30"/>
      <c r="AE456" s="30"/>
      <c r="AF456" s="30"/>
      <c r="AG456" s="30"/>
      <c r="AH456" s="30"/>
      <c r="AI456" s="30"/>
      <c r="AJ456" s="30"/>
      <c r="AK456" s="30"/>
      <c r="AL456" s="30"/>
      <c r="AM456" s="30"/>
      <c r="AN456" s="30"/>
      <c r="AO456" s="30"/>
      <c r="AP456" s="30"/>
      <c r="AQ456" s="30"/>
      <c r="AR456" s="30"/>
      <c r="AS456" s="30"/>
      <c r="AT456" s="30"/>
      <c r="AU456" s="30"/>
      <c r="AV456" s="30"/>
      <c r="AW456" s="30"/>
      <c r="AX456" s="30"/>
      <c r="AY456" s="30"/>
      <c r="AZ456" s="30"/>
      <c r="BA456" s="30"/>
      <c r="BD456" s="30"/>
      <c r="BE456" s="30"/>
      <c r="BF456" s="30"/>
      <c r="BI456" s="30"/>
      <c r="BK456" s="30"/>
      <c r="BL456" s="30"/>
    </row>
    <row r="457" spans="11:64" ht="18" customHeight="1" x14ac:dyDescent="0.2"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  <c r="AC457" s="30"/>
      <c r="AD457" s="30"/>
      <c r="AE457" s="30"/>
      <c r="AF457" s="30"/>
      <c r="AG457" s="30"/>
      <c r="AH457" s="30"/>
      <c r="AI457" s="30"/>
      <c r="AJ457" s="30"/>
      <c r="AK457" s="30"/>
      <c r="AL457" s="30"/>
      <c r="AM457" s="30"/>
      <c r="AN457" s="30"/>
      <c r="AO457" s="30"/>
      <c r="AP457" s="30"/>
      <c r="AQ457" s="30"/>
      <c r="AR457" s="30"/>
      <c r="AS457" s="30"/>
      <c r="AT457" s="30"/>
      <c r="AU457" s="30"/>
      <c r="AV457" s="30"/>
      <c r="AW457" s="30"/>
      <c r="AX457" s="30"/>
      <c r="AY457" s="30"/>
      <c r="AZ457" s="30"/>
      <c r="BA457" s="30"/>
      <c r="BD457" s="30"/>
      <c r="BE457" s="30"/>
      <c r="BF457" s="30"/>
      <c r="BI457" s="30"/>
      <c r="BK457" s="30"/>
      <c r="BL457" s="30"/>
    </row>
    <row r="458" spans="11:64" ht="18" customHeight="1" x14ac:dyDescent="0.2"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  <c r="AC458" s="30"/>
      <c r="AD458" s="30"/>
      <c r="AE458" s="30"/>
      <c r="AF458" s="30"/>
      <c r="AG458" s="30"/>
      <c r="AH458" s="30"/>
      <c r="AI458" s="30"/>
      <c r="AJ458" s="30"/>
      <c r="AK458" s="30"/>
      <c r="AL458" s="30"/>
      <c r="AM458" s="30"/>
      <c r="AN458" s="30"/>
      <c r="AO458" s="30"/>
      <c r="AP458" s="30"/>
      <c r="AQ458" s="30"/>
      <c r="AR458" s="30"/>
      <c r="AS458" s="30"/>
      <c r="AT458" s="30"/>
      <c r="AU458" s="30"/>
      <c r="AV458" s="30"/>
      <c r="AW458" s="30"/>
      <c r="AX458" s="30"/>
      <c r="AY458" s="30"/>
      <c r="AZ458" s="30"/>
      <c r="BA458" s="30"/>
      <c r="BD458" s="30"/>
      <c r="BE458" s="30"/>
      <c r="BF458" s="30"/>
      <c r="BI458" s="30"/>
      <c r="BK458" s="30"/>
      <c r="BL458" s="30"/>
    </row>
    <row r="459" spans="11:64" ht="18" customHeight="1" x14ac:dyDescent="0.2"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  <c r="AC459" s="30"/>
      <c r="AD459" s="30"/>
      <c r="AE459" s="30"/>
      <c r="AF459" s="30"/>
      <c r="AG459" s="30"/>
      <c r="AH459" s="30"/>
      <c r="AI459" s="30"/>
      <c r="AJ459" s="30"/>
      <c r="AK459" s="30"/>
      <c r="AL459" s="30"/>
      <c r="AM459" s="30"/>
      <c r="AN459" s="30"/>
      <c r="AO459" s="30"/>
      <c r="AP459" s="30"/>
      <c r="AQ459" s="30"/>
      <c r="AR459" s="30"/>
      <c r="AS459" s="30"/>
      <c r="AT459" s="30"/>
      <c r="AU459" s="30"/>
      <c r="AV459" s="30"/>
      <c r="AW459" s="30"/>
      <c r="AX459" s="30"/>
      <c r="AY459" s="30"/>
      <c r="AZ459" s="30"/>
      <c r="BA459" s="30"/>
      <c r="BD459" s="30"/>
      <c r="BE459" s="30"/>
      <c r="BF459" s="30"/>
      <c r="BI459" s="30"/>
      <c r="BK459" s="30"/>
      <c r="BL459" s="30"/>
    </row>
    <row r="460" spans="11:64" ht="18" customHeight="1" x14ac:dyDescent="0.2"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  <c r="AC460" s="30"/>
      <c r="AD460" s="30"/>
      <c r="AE460" s="30"/>
      <c r="AF460" s="30"/>
      <c r="AG460" s="30"/>
      <c r="AH460" s="30"/>
      <c r="AI460" s="30"/>
      <c r="AJ460" s="30"/>
      <c r="AK460" s="30"/>
      <c r="AL460" s="30"/>
      <c r="AM460" s="30"/>
      <c r="AN460" s="30"/>
      <c r="AO460" s="30"/>
      <c r="AP460" s="30"/>
      <c r="AQ460" s="30"/>
      <c r="AR460" s="30"/>
      <c r="AS460" s="30"/>
      <c r="AT460" s="30"/>
      <c r="AU460" s="30"/>
      <c r="AV460" s="30"/>
      <c r="AW460" s="30"/>
      <c r="AX460" s="30"/>
      <c r="AY460" s="30"/>
      <c r="AZ460" s="30"/>
      <c r="BA460" s="30"/>
      <c r="BD460" s="30"/>
      <c r="BE460" s="30"/>
      <c r="BF460" s="30"/>
      <c r="BI460" s="30"/>
      <c r="BK460" s="30"/>
      <c r="BL460" s="30"/>
    </row>
    <row r="461" spans="11:64" ht="18" customHeight="1" x14ac:dyDescent="0.2"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  <c r="AC461" s="30"/>
      <c r="AD461" s="30"/>
      <c r="AE461" s="30"/>
      <c r="AF461" s="30"/>
      <c r="AG461" s="30"/>
      <c r="AH461" s="30"/>
      <c r="AI461" s="30"/>
      <c r="AJ461" s="30"/>
      <c r="AK461" s="30"/>
      <c r="AL461" s="30"/>
      <c r="AM461" s="30"/>
      <c r="AN461" s="30"/>
      <c r="AO461" s="30"/>
      <c r="AP461" s="30"/>
      <c r="AQ461" s="30"/>
      <c r="AR461" s="30"/>
      <c r="AS461" s="30"/>
      <c r="AT461" s="30"/>
      <c r="AU461" s="30"/>
      <c r="AV461" s="30"/>
      <c r="AW461" s="30"/>
      <c r="AX461" s="30"/>
      <c r="AY461" s="30"/>
      <c r="AZ461" s="30"/>
      <c r="BA461" s="30"/>
      <c r="BD461" s="30"/>
      <c r="BE461" s="30"/>
      <c r="BF461" s="30"/>
      <c r="BI461" s="30"/>
      <c r="BK461" s="30"/>
      <c r="BL461" s="30"/>
    </row>
    <row r="462" spans="11:64" ht="18" customHeight="1" x14ac:dyDescent="0.2"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  <c r="AC462" s="30"/>
      <c r="AD462" s="30"/>
      <c r="AE462" s="30"/>
      <c r="AF462" s="30"/>
      <c r="AG462" s="30"/>
      <c r="AH462" s="30"/>
      <c r="AI462" s="30"/>
      <c r="AJ462" s="30"/>
      <c r="AK462" s="30"/>
      <c r="AL462" s="30"/>
      <c r="AM462" s="30"/>
      <c r="AN462" s="30"/>
      <c r="AO462" s="30"/>
      <c r="AP462" s="30"/>
      <c r="AQ462" s="30"/>
      <c r="AR462" s="30"/>
      <c r="AS462" s="30"/>
      <c r="AT462" s="30"/>
      <c r="AU462" s="30"/>
      <c r="AV462" s="30"/>
      <c r="AW462" s="30"/>
      <c r="AX462" s="30"/>
      <c r="AY462" s="30"/>
      <c r="AZ462" s="30"/>
      <c r="BA462" s="30"/>
      <c r="BD462" s="30"/>
      <c r="BE462" s="30"/>
      <c r="BF462" s="30"/>
      <c r="BI462" s="30"/>
      <c r="BK462" s="30"/>
      <c r="BL462" s="30"/>
    </row>
    <row r="463" spans="11:64" ht="18" customHeight="1" x14ac:dyDescent="0.2"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  <c r="AC463" s="30"/>
      <c r="AD463" s="30"/>
      <c r="AE463" s="30"/>
      <c r="AF463" s="30"/>
      <c r="AG463" s="30"/>
      <c r="AH463" s="30"/>
      <c r="AI463" s="30"/>
      <c r="AJ463" s="30"/>
      <c r="AK463" s="30"/>
      <c r="AL463" s="30"/>
      <c r="AM463" s="30"/>
      <c r="AN463" s="30"/>
      <c r="AO463" s="30"/>
      <c r="AP463" s="30"/>
      <c r="AQ463" s="30"/>
      <c r="AR463" s="30"/>
      <c r="AS463" s="30"/>
      <c r="AT463" s="30"/>
      <c r="AU463" s="30"/>
      <c r="AV463" s="30"/>
      <c r="AW463" s="30"/>
      <c r="AX463" s="30"/>
      <c r="AY463" s="30"/>
      <c r="AZ463" s="30"/>
      <c r="BA463" s="30"/>
      <c r="BD463" s="30"/>
      <c r="BE463" s="30"/>
      <c r="BF463" s="30"/>
      <c r="BI463" s="30"/>
      <c r="BK463" s="30"/>
      <c r="BL463" s="30"/>
    </row>
    <row r="464" spans="11:64" ht="18" customHeight="1" x14ac:dyDescent="0.2"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  <c r="AC464" s="30"/>
      <c r="AD464" s="30"/>
      <c r="AE464" s="30"/>
      <c r="AF464" s="30"/>
      <c r="AG464" s="30"/>
      <c r="AH464" s="30"/>
      <c r="AI464" s="30"/>
      <c r="AJ464" s="30"/>
      <c r="AK464" s="30"/>
      <c r="AL464" s="30"/>
      <c r="AM464" s="30"/>
      <c r="AN464" s="30"/>
      <c r="AO464" s="30"/>
      <c r="AP464" s="30"/>
      <c r="AQ464" s="30"/>
      <c r="AR464" s="30"/>
      <c r="AS464" s="30"/>
      <c r="AT464" s="30"/>
      <c r="AU464" s="30"/>
      <c r="AV464" s="30"/>
      <c r="AW464" s="30"/>
      <c r="AX464" s="30"/>
      <c r="AY464" s="30"/>
      <c r="AZ464" s="30"/>
      <c r="BA464" s="30"/>
      <c r="BD464" s="30"/>
      <c r="BE464" s="30"/>
      <c r="BF464" s="30"/>
      <c r="BI464" s="30"/>
      <c r="BK464" s="30"/>
      <c r="BL464" s="30"/>
    </row>
    <row r="465" spans="11:64" ht="18" customHeight="1" x14ac:dyDescent="0.2"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  <c r="AC465" s="30"/>
      <c r="AD465" s="30"/>
      <c r="AE465" s="30"/>
      <c r="AF465" s="30"/>
      <c r="AG465" s="30"/>
      <c r="AH465" s="30"/>
      <c r="AI465" s="30"/>
      <c r="AJ465" s="30"/>
      <c r="AK465" s="30"/>
      <c r="AL465" s="30"/>
      <c r="AM465" s="30"/>
      <c r="AN465" s="30"/>
      <c r="AO465" s="30"/>
      <c r="AP465" s="30"/>
      <c r="AQ465" s="30"/>
      <c r="AR465" s="30"/>
      <c r="AS465" s="30"/>
      <c r="AT465" s="30"/>
      <c r="AU465" s="30"/>
      <c r="AV465" s="30"/>
      <c r="AW465" s="30"/>
      <c r="AX465" s="30"/>
      <c r="AY465" s="30"/>
      <c r="AZ465" s="30"/>
      <c r="BA465" s="30"/>
      <c r="BD465" s="30"/>
      <c r="BE465" s="30"/>
      <c r="BF465" s="30"/>
      <c r="BI465" s="30"/>
      <c r="BK465" s="30"/>
      <c r="BL465" s="30"/>
    </row>
    <row r="466" spans="11:64" ht="18" customHeight="1" x14ac:dyDescent="0.2"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  <c r="AC466" s="30"/>
      <c r="AD466" s="30"/>
      <c r="AE466" s="30"/>
      <c r="AF466" s="30"/>
      <c r="AG466" s="30"/>
      <c r="AH466" s="30"/>
      <c r="AI466" s="30"/>
      <c r="AJ466" s="30"/>
      <c r="AK466" s="30"/>
      <c r="AL466" s="30"/>
      <c r="AM466" s="30"/>
      <c r="AN466" s="30"/>
      <c r="AO466" s="30"/>
      <c r="AP466" s="30"/>
      <c r="AQ466" s="30"/>
      <c r="AR466" s="30"/>
      <c r="AS466" s="30"/>
      <c r="AT466" s="30"/>
      <c r="AU466" s="30"/>
      <c r="AV466" s="30"/>
      <c r="AW466" s="30"/>
      <c r="AX466" s="30"/>
      <c r="AY466" s="30"/>
      <c r="AZ466" s="30"/>
      <c r="BA466" s="30"/>
      <c r="BD466" s="30"/>
      <c r="BE466" s="30"/>
      <c r="BF466" s="30"/>
      <c r="BI466" s="30"/>
      <c r="BK466" s="30"/>
      <c r="BL466" s="30"/>
    </row>
    <row r="467" spans="11:64" ht="18" customHeight="1" x14ac:dyDescent="0.2"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  <c r="AC467" s="30"/>
      <c r="AD467" s="30"/>
      <c r="AE467" s="30"/>
      <c r="AF467" s="30"/>
      <c r="AG467" s="30"/>
      <c r="AH467" s="30"/>
      <c r="AI467" s="30"/>
      <c r="AJ467" s="30"/>
      <c r="AK467" s="30"/>
      <c r="AL467" s="30"/>
      <c r="AM467" s="30"/>
      <c r="AN467" s="30"/>
      <c r="AO467" s="30"/>
      <c r="AP467" s="30"/>
      <c r="AQ467" s="30"/>
      <c r="AR467" s="30"/>
      <c r="AS467" s="30"/>
      <c r="AT467" s="30"/>
      <c r="AU467" s="30"/>
      <c r="AV467" s="30"/>
      <c r="AW467" s="30"/>
      <c r="AX467" s="30"/>
      <c r="AY467" s="30"/>
      <c r="AZ467" s="30"/>
      <c r="BA467" s="30"/>
      <c r="BD467" s="30"/>
      <c r="BE467" s="30"/>
      <c r="BF467" s="30"/>
      <c r="BI467" s="30"/>
      <c r="BK467" s="30"/>
      <c r="BL467" s="30"/>
    </row>
    <row r="468" spans="11:64" ht="18" customHeight="1" x14ac:dyDescent="0.2"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  <c r="AC468" s="30"/>
      <c r="AD468" s="30"/>
      <c r="AE468" s="30"/>
      <c r="AF468" s="30"/>
      <c r="AG468" s="30"/>
      <c r="AH468" s="30"/>
      <c r="AI468" s="30"/>
      <c r="AJ468" s="30"/>
      <c r="AK468" s="30"/>
      <c r="AL468" s="30"/>
      <c r="AM468" s="30"/>
      <c r="AN468" s="30"/>
      <c r="AO468" s="30"/>
      <c r="AP468" s="30"/>
      <c r="AQ468" s="30"/>
      <c r="AR468" s="30"/>
      <c r="AS468" s="30"/>
      <c r="AT468" s="30"/>
      <c r="AU468" s="30"/>
      <c r="AV468" s="30"/>
      <c r="AW468" s="30"/>
      <c r="AX468" s="30"/>
      <c r="AY468" s="30"/>
      <c r="AZ468" s="30"/>
      <c r="BA468" s="30"/>
      <c r="BD468" s="30"/>
      <c r="BE468" s="30"/>
      <c r="BF468" s="30"/>
      <c r="BI468" s="30"/>
      <c r="BK468" s="30"/>
      <c r="BL468" s="30"/>
    </row>
    <row r="469" spans="11:64" ht="18" customHeight="1" x14ac:dyDescent="0.2"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  <c r="AC469" s="30"/>
      <c r="AD469" s="30"/>
      <c r="AE469" s="30"/>
      <c r="AF469" s="30"/>
      <c r="AG469" s="30"/>
      <c r="AH469" s="30"/>
      <c r="AI469" s="30"/>
      <c r="AJ469" s="30"/>
      <c r="AK469" s="30"/>
      <c r="AL469" s="30"/>
      <c r="AM469" s="30"/>
      <c r="AN469" s="30"/>
      <c r="AO469" s="30"/>
      <c r="AP469" s="30"/>
      <c r="AQ469" s="30"/>
      <c r="AR469" s="30"/>
      <c r="AS469" s="30"/>
      <c r="AT469" s="30"/>
      <c r="AU469" s="30"/>
      <c r="AV469" s="30"/>
      <c r="AW469" s="30"/>
      <c r="AX469" s="30"/>
      <c r="AY469" s="30"/>
      <c r="AZ469" s="30"/>
      <c r="BA469" s="30"/>
      <c r="BD469" s="30"/>
      <c r="BE469" s="30"/>
      <c r="BF469" s="30"/>
      <c r="BI469" s="30"/>
      <c r="BK469" s="30"/>
      <c r="BL469" s="30"/>
    </row>
    <row r="470" spans="11:64" ht="18" customHeight="1" x14ac:dyDescent="0.2"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  <c r="AC470" s="30"/>
      <c r="AD470" s="30"/>
      <c r="AE470" s="30"/>
      <c r="AF470" s="30"/>
      <c r="AG470" s="30"/>
      <c r="AH470" s="30"/>
      <c r="AI470" s="30"/>
      <c r="AJ470" s="30"/>
      <c r="AK470" s="30"/>
      <c r="AL470" s="30"/>
      <c r="AM470" s="30"/>
      <c r="AN470" s="30"/>
      <c r="AO470" s="30"/>
      <c r="AP470" s="30"/>
      <c r="AQ470" s="30"/>
      <c r="AR470" s="30"/>
      <c r="AS470" s="30"/>
      <c r="AT470" s="30"/>
      <c r="AU470" s="30"/>
      <c r="AV470" s="30"/>
      <c r="AW470" s="30"/>
      <c r="AX470" s="30"/>
      <c r="AY470" s="30"/>
      <c r="AZ470" s="30"/>
      <c r="BA470" s="30"/>
      <c r="BD470" s="30"/>
      <c r="BE470" s="30"/>
      <c r="BF470" s="30"/>
      <c r="BI470" s="30"/>
      <c r="BK470" s="30"/>
      <c r="BL470" s="30"/>
    </row>
    <row r="471" spans="11:64" ht="18" customHeight="1" x14ac:dyDescent="0.2"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  <c r="AC471" s="30"/>
      <c r="AD471" s="30"/>
      <c r="AE471" s="30"/>
      <c r="AF471" s="30"/>
      <c r="AG471" s="30"/>
      <c r="AH471" s="30"/>
      <c r="AI471" s="30"/>
      <c r="AJ471" s="30"/>
      <c r="AK471" s="30"/>
      <c r="AL471" s="30"/>
      <c r="AM471" s="30"/>
      <c r="AN471" s="30"/>
      <c r="AO471" s="30"/>
      <c r="AP471" s="30"/>
      <c r="AQ471" s="30"/>
      <c r="AR471" s="30"/>
      <c r="AS471" s="30"/>
      <c r="AT471" s="30"/>
      <c r="AU471" s="30"/>
      <c r="AV471" s="30"/>
      <c r="AW471" s="30"/>
      <c r="AX471" s="30"/>
      <c r="AY471" s="30"/>
      <c r="AZ471" s="30"/>
      <c r="BA471" s="30"/>
      <c r="BD471" s="30"/>
      <c r="BE471" s="30"/>
      <c r="BF471" s="30"/>
      <c r="BI471" s="30"/>
      <c r="BK471" s="30"/>
      <c r="BL471" s="30"/>
    </row>
    <row r="472" spans="11:64" ht="18" customHeight="1" x14ac:dyDescent="0.2"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  <c r="AC472" s="30"/>
      <c r="AD472" s="30"/>
      <c r="AE472" s="30"/>
      <c r="AF472" s="30"/>
      <c r="AG472" s="30"/>
      <c r="AH472" s="30"/>
      <c r="AI472" s="30"/>
      <c r="AJ472" s="30"/>
      <c r="AK472" s="30"/>
      <c r="AL472" s="30"/>
      <c r="AM472" s="30"/>
      <c r="AN472" s="30"/>
      <c r="AO472" s="30"/>
      <c r="AP472" s="30"/>
      <c r="AQ472" s="30"/>
      <c r="AR472" s="30"/>
      <c r="AS472" s="30"/>
      <c r="AT472" s="30"/>
      <c r="AU472" s="30"/>
      <c r="AV472" s="30"/>
      <c r="AW472" s="30"/>
      <c r="AX472" s="30"/>
      <c r="AY472" s="30"/>
      <c r="AZ472" s="30"/>
      <c r="BA472" s="30"/>
      <c r="BD472" s="30"/>
      <c r="BE472" s="30"/>
      <c r="BF472" s="30"/>
      <c r="BI472" s="30"/>
      <c r="BK472" s="30"/>
      <c r="BL472" s="30"/>
    </row>
    <row r="473" spans="11:64" ht="18" customHeight="1" x14ac:dyDescent="0.2"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  <c r="AC473" s="30"/>
      <c r="AD473" s="30"/>
      <c r="AE473" s="30"/>
      <c r="AF473" s="30"/>
      <c r="AG473" s="30"/>
      <c r="AH473" s="30"/>
      <c r="AI473" s="30"/>
      <c r="AJ473" s="30"/>
      <c r="AK473" s="30"/>
      <c r="AL473" s="30"/>
      <c r="AM473" s="30"/>
      <c r="AN473" s="30"/>
      <c r="AO473" s="30"/>
      <c r="AP473" s="30"/>
      <c r="AQ473" s="30"/>
      <c r="AR473" s="30"/>
      <c r="AS473" s="30"/>
      <c r="AT473" s="30"/>
      <c r="AU473" s="30"/>
      <c r="AV473" s="30"/>
      <c r="AW473" s="30"/>
      <c r="AX473" s="30"/>
      <c r="AY473" s="30"/>
      <c r="AZ473" s="30"/>
      <c r="BA473" s="30"/>
      <c r="BD473" s="30"/>
      <c r="BE473" s="30"/>
      <c r="BF473" s="30"/>
      <c r="BI473" s="30"/>
      <c r="BK473" s="30"/>
      <c r="BL473" s="30"/>
    </row>
    <row r="474" spans="11:64" ht="18" customHeight="1" x14ac:dyDescent="0.2"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  <c r="AC474" s="30"/>
      <c r="AD474" s="30"/>
      <c r="AE474" s="30"/>
      <c r="AF474" s="30"/>
      <c r="AG474" s="30"/>
      <c r="AH474" s="30"/>
      <c r="AI474" s="30"/>
      <c r="AJ474" s="30"/>
      <c r="AK474" s="30"/>
      <c r="AL474" s="30"/>
      <c r="AM474" s="30"/>
      <c r="AN474" s="30"/>
      <c r="AO474" s="30"/>
      <c r="AP474" s="30"/>
      <c r="AQ474" s="30"/>
      <c r="AR474" s="30"/>
      <c r="AS474" s="30"/>
      <c r="AT474" s="30"/>
      <c r="AU474" s="30"/>
      <c r="AV474" s="30"/>
      <c r="AW474" s="30"/>
      <c r="AX474" s="30"/>
      <c r="AY474" s="30"/>
      <c r="AZ474" s="30"/>
      <c r="BA474" s="30"/>
      <c r="BD474" s="30"/>
      <c r="BE474" s="30"/>
      <c r="BF474" s="30"/>
      <c r="BI474" s="30"/>
      <c r="BK474" s="30"/>
      <c r="BL474" s="30"/>
    </row>
    <row r="475" spans="11:64" ht="18" customHeight="1" x14ac:dyDescent="0.2"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  <c r="AC475" s="30"/>
      <c r="AD475" s="30"/>
      <c r="AE475" s="30"/>
      <c r="AF475" s="30"/>
      <c r="AG475" s="30"/>
      <c r="AH475" s="30"/>
      <c r="AI475" s="30"/>
      <c r="AJ475" s="30"/>
      <c r="AK475" s="30"/>
      <c r="AL475" s="30"/>
      <c r="AM475" s="30"/>
      <c r="AN475" s="30"/>
      <c r="AO475" s="30"/>
      <c r="AP475" s="30"/>
      <c r="AQ475" s="30"/>
      <c r="AR475" s="30"/>
      <c r="AS475" s="30"/>
      <c r="AT475" s="30"/>
      <c r="AU475" s="30"/>
      <c r="AV475" s="30"/>
      <c r="AW475" s="30"/>
      <c r="AX475" s="30"/>
      <c r="AY475" s="30"/>
      <c r="AZ475" s="30"/>
      <c r="BA475" s="30"/>
      <c r="BD475" s="30"/>
      <c r="BE475" s="30"/>
      <c r="BF475" s="30"/>
      <c r="BI475" s="30"/>
      <c r="BK475" s="30"/>
      <c r="BL475" s="30"/>
    </row>
    <row r="476" spans="11:64" ht="18" customHeight="1" x14ac:dyDescent="0.2"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D476" s="30"/>
      <c r="BE476" s="30"/>
      <c r="BF476" s="30"/>
      <c r="BI476" s="30"/>
      <c r="BK476" s="30"/>
      <c r="BL476" s="30"/>
    </row>
    <row r="477" spans="11:64" ht="18" customHeight="1" x14ac:dyDescent="0.2"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D477" s="30"/>
      <c r="BE477" s="30"/>
      <c r="BF477" s="30"/>
      <c r="BI477" s="30"/>
      <c r="BK477" s="30"/>
      <c r="BL477" s="30"/>
    </row>
    <row r="478" spans="11:64" ht="18" customHeight="1" x14ac:dyDescent="0.2"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D478" s="30"/>
      <c r="BE478" s="30"/>
      <c r="BF478" s="30"/>
      <c r="BI478" s="30"/>
      <c r="BK478" s="30"/>
      <c r="BL478" s="30"/>
    </row>
    <row r="479" spans="11:64" ht="18" customHeight="1" x14ac:dyDescent="0.2"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D479" s="30"/>
      <c r="BE479" s="30"/>
      <c r="BF479" s="30"/>
      <c r="BI479" s="30"/>
      <c r="BK479" s="30"/>
      <c r="BL479" s="30"/>
    </row>
    <row r="480" spans="11:64" ht="18" customHeight="1" x14ac:dyDescent="0.2"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D480" s="30"/>
      <c r="BE480" s="30"/>
      <c r="BF480" s="30"/>
      <c r="BI480" s="30"/>
      <c r="BK480" s="30"/>
      <c r="BL480" s="30"/>
    </row>
    <row r="481" spans="11:64" ht="18" customHeight="1" x14ac:dyDescent="0.2"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D481" s="30"/>
      <c r="BE481" s="30"/>
      <c r="BF481" s="30"/>
      <c r="BI481" s="30"/>
      <c r="BK481" s="30"/>
      <c r="BL481" s="30"/>
    </row>
    <row r="482" spans="11:64" ht="18" customHeight="1" x14ac:dyDescent="0.2"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D482" s="30"/>
      <c r="BE482" s="30"/>
      <c r="BF482" s="30"/>
      <c r="BI482" s="30"/>
      <c r="BK482" s="30"/>
      <c r="BL482" s="30"/>
    </row>
    <row r="483" spans="11:64" ht="18" customHeight="1" x14ac:dyDescent="0.2"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D483" s="30"/>
      <c r="BE483" s="30"/>
      <c r="BF483" s="30"/>
      <c r="BI483" s="30"/>
      <c r="BK483" s="30"/>
      <c r="BL483" s="30"/>
    </row>
    <row r="484" spans="11:64" ht="18" customHeight="1" x14ac:dyDescent="0.2"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D484" s="30"/>
      <c r="BE484" s="30"/>
      <c r="BF484" s="30"/>
      <c r="BI484" s="30"/>
      <c r="BK484" s="30"/>
      <c r="BL484" s="30"/>
    </row>
    <row r="485" spans="11:64" ht="18" customHeight="1" x14ac:dyDescent="0.2"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D485" s="30"/>
      <c r="BE485" s="30"/>
      <c r="BF485" s="30"/>
      <c r="BI485" s="30"/>
      <c r="BK485" s="30"/>
      <c r="BL485" s="30"/>
    </row>
    <row r="486" spans="11:64" ht="18" customHeight="1" x14ac:dyDescent="0.2"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D486" s="30"/>
      <c r="BE486" s="30"/>
      <c r="BF486" s="30"/>
      <c r="BI486" s="30"/>
      <c r="BK486" s="30"/>
      <c r="BL486" s="30"/>
    </row>
    <row r="487" spans="11:64" ht="18" customHeight="1" x14ac:dyDescent="0.2"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D487" s="30"/>
      <c r="BE487" s="30"/>
      <c r="BF487" s="30"/>
      <c r="BI487" s="30"/>
      <c r="BK487" s="30"/>
      <c r="BL487" s="30"/>
    </row>
    <row r="488" spans="11:64" ht="18" customHeight="1" x14ac:dyDescent="0.2"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D488" s="30"/>
      <c r="BE488" s="30"/>
      <c r="BF488" s="30"/>
      <c r="BI488" s="30"/>
      <c r="BK488" s="30"/>
      <c r="BL488" s="30"/>
    </row>
    <row r="489" spans="11:64" ht="18" customHeight="1" x14ac:dyDescent="0.2"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D489" s="30"/>
      <c r="BE489" s="30"/>
      <c r="BF489" s="30"/>
      <c r="BI489" s="30"/>
      <c r="BK489" s="30"/>
      <c r="BL489" s="30"/>
    </row>
    <row r="490" spans="11:64" ht="18" customHeight="1" x14ac:dyDescent="0.2"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D490" s="30"/>
      <c r="BE490" s="30"/>
      <c r="BF490" s="30"/>
      <c r="BI490" s="30"/>
      <c r="BK490" s="30"/>
      <c r="BL490" s="30"/>
    </row>
    <row r="491" spans="11:64" ht="18" customHeight="1" x14ac:dyDescent="0.2"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D491" s="30"/>
      <c r="BE491" s="30"/>
      <c r="BF491" s="30"/>
      <c r="BI491" s="30"/>
      <c r="BK491" s="30"/>
      <c r="BL491" s="30"/>
    </row>
    <row r="492" spans="11:64" ht="18" customHeight="1" x14ac:dyDescent="0.2"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D492" s="30"/>
      <c r="BE492" s="30"/>
      <c r="BF492" s="30"/>
      <c r="BI492" s="30"/>
      <c r="BK492" s="30"/>
      <c r="BL492" s="30"/>
    </row>
    <row r="493" spans="11:64" ht="18" customHeight="1" x14ac:dyDescent="0.2"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D493" s="30"/>
      <c r="BE493" s="30"/>
      <c r="BF493" s="30"/>
      <c r="BI493" s="30"/>
      <c r="BK493" s="30"/>
      <c r="BL493" s="30"/>
    </row>
    <row r="494" spans="11:64" ht="18" customHeight="1" x14ac:dyDescent="0.2"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D494" s="30"/>
      <c r="BE494" s="30"/>
      <c r="BF494" s="30"/>
      <c r="BI494" s="30"/>
      <c r="BK494" s="30"/>
      <c r="BL494" s="30"/>
    </row>
    <row r="495" spans="11:64" ht="18" customHeight="1" x14ac:dyDescent="0.2"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D495" s="30"/>
      <c r="BE495" s="30"/>
      <c r="BF495" s="30"/>
      <c r="BI495" s="30"/>
      <c r="BK495" s="30"/>
      <c r="BL495" s="30"/>
    </row>
    <row r="496" spans="11:64" ht="18" customHeight="1" x14ac:dyDescent="0.2"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D496" s="30"/>
      <c r="BE496" s="30"/>
      <c r="BF496" s="30"/>
      <c r="BI496" s="30"/>
      <c r="BK496" s="30"/>
      <c r="BL496" s="30"/>
    </row>
    <row r="497" spans="11:64" ht="18" customHeight="1" x14ac:dyDescent="0.2"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D497" s="30"/>
      <c r="BE497" s="30"/>
      <c r="BF497" s="30"/>
      <c r="BI497" s="30"/>
      <c r="BK497" s="30"/>
      <c r="BL497" s="30"/>
    </row>
    <row r="498" spans="11:64" ht="18" customHeight="1" x14ac:dyDescent="0.2"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D498" s="30"/>
      <c r="BE498" s="30"/>
      <c r="BF498" s="30"/>
      <c r="BI498" s="30"/>
      <c r="BK498" s="30"/>
      <c r="BL498" s="30"/>
    </row>
    <row r="499" spans="11:64" ht="18" customHeight="1" x14ac:dyDescent="0.2"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D499" s="30"/>
      <c r="BE499" s="30"/>
      <c r="BF499" s="30"/>
      <c r="BI499" s="30"/>
      <c r="BK499" s="30"/>
      <c r="BL499" s="30"/>
    </row>
    <row r="500" spans="11:64" ht="18" customHeight="1" x14ac:dyDescent="0.2"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D500" s="30"/>
      <c r="BE500" s="30"/>
      <c r="BF500" s="30"/>
      <c r="BI500" s="30"/>
      <c r="BK500" s="30"/>
      <c r="BL500" s="30"/>
    </row>
    <row r="501" spans="11:64" ht="18" customHeight="1" x14ac:dyDescent="0.2"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D501" s="30"/>
      <c r="BE501" s="30"/>
      <c r="BF501" s="30"/>
      <c r="BI501" s="30"/>
      <c r="BK501" s="30"/>
      <c r="BL501" s="30"/>
    </row>
    <row r="502" spans="11:64" ht="18" customHeight="1" x14ac:dyDescent="0.2"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D502" s="30"/>
      <c r="BE502" s="30"/>
      <c r="BF502" s="30"/>
      <c r="BI502" s="30"/>
      <c r="BK502" s="30"/>
      <c r="BL502" s="30"/>
    </row>
    <row r="503" spans="11:64" ht="18" customHeight="1" x14ac:dyDescent="0.2"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D503" s="30"/>
      <c r="BE503" s="30"/>
      <c r="BF503" s="30"/>
      <c r="BI503" s="30"/>
      <c r="BK503" s="30"/>
      <c r="BL503" s="30"/>
    </row>
    <row r="504" spans="11:64" ht="18" customHeight="1" x14ac:dyDescent="0.2"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D504" s="30"/>
      <c r="BE504" s="30"/>
      <c r="BF504" s="30"/>
      <c r="BI504" s="30"/>
      <c r="BK504" s="30"/>
      <c r="BL504" s="30"/>
    </row>
    <row r="505" spans="11:64" ht="18" customHeight="1" x14ac:dyDescent="0.2"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D505" s="30"/>
      <c r="BE505" s="30"/>
      <c r="BF505" s="30"/>
      <c r="BI505" s="30"/>
      <c r="BK505" s="30"/>
      <c r="BL505" s="30"/>
    </row>
    <row r="506" spans="11:64" ht="18" customHeight="1" x14ac:dyDescent="0.2"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  <c r="AC506" s="30"/>
      <c r="AD506" s="30"/>
      <c r="AE506" s="30"/>
      <c r="AF506" s="30"/>
      <c r="AG506" s="30"/>
      <c r="AH506" s="30"/>
      <c r="AI506" s="30"/>
      <c r="AJ506" s="30"/>
      <c r="AK506" s="30"/>
      <c r="AL506" s="30"/>
      <c r="AM506" s="30"/>
      <c r="AN506" s="30"/>
      <c r="AO506" s="30"/>
      <c r="AP506" s="30"/>
      <c r="AQ506" s="30"/>
      <c r="AR506" s="30"/>
      <c r="AS506" s="30"/>
      <c r="AT506" s="30"/>
      <c r="AU506" s="30"/>
      <c r="AV506" s="30"/>
      <c r="AW506" s="30"/>
      <c r="AX506" s="30"/>
      <c r="AY506" s="30"/>
      <c r="AZ506" s="30"/>
      <c r="BA506" s="30"/>
      <c r="BD506" s="30"/>
      <c r="BE506" s="30"/>
      <c r="BF506" s="30"/>
      <c r="BI506" s="30"/>
      <c r="BK506" s="30"/>
      <c r="BL506" s="30"/>
    </row>
    <row r="507" spans="11:64" ht="18" customHeight="1" x14ac:dyDescent="0.2"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  <c r="AC507" s="30"/>
      <c r="AD507" s="30"/>
      <c r="AE507" s="30"/>
      <c r="AF507" s="30"/>
      <c r="AG507" s="30"/>
      <c r="AH507" s="30"/>
      <c r="AI507" s="30"/>
      <c r="AJ507" s="30"/>
      <c r="AK507" s="30"/>
      <c r="AL507" s="30"/>
      <c r="AM507" s="30"/>
      <c r="AN507" s="30"/>
      <c r="AO507" s="30"/>
      <c r="AP507" s="30"/>
      <c r="AQ507" s="30"/>
      <c r="AR507" s="30"/>
      <c r="AS507" s="30"/>
      <c r="AT507" s="30"/>
      <c r="AU507" s="30"/>
      <c r="AV507" s="30"/>
      <c r="AW507" s="30"/>
      <c r="AX507" s="30"/>
      <c r="AY507" s="30"/>
      <c r="AZ507" s="30"/>
      <c r="BA507" s="30"/>
      <c r="BD507" s="30"/>
      <c r="BE507" s="30"/>
      <c r="BF507" s="30"/>
      <c r="BI507" s="30"/>
      <c r="BK507" s="30"/>
      <c r="BL507" s="30"/>
    </row>
    <row r="508" spans="11:64" ht="18" customHeight="1" x14ac:dyDescent="0.2"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  <c r="AC508" s="30"/>
      <c r="AD508" s="30"/>
      <c r="AE508" s="30"/>
      <c r="AF508" s="30"/>
      <c r="AG508" s="30"/>
      <c r="AH508" s="30"/>
      <c r="AI508" s="30"/>
      <c r="AJ508" s="30"/>
      <c r="AK508" s="30"/>
      <c r="AL508" s="30"/>
      <c r="AM508" s="30"/>
      <c r="AN508" s="30"/>
      <c r="AO508" s="30"/>
      <c r="AP508" s="30"/>
      <c r="AQ508" s="30"/>
      <c r="AR508" s="30"/>
      <c r="AS508" s="30"/>
      <c r="AT508" s="30"/>
      <c r="AU508" s="30"/>
      <c r="AV508" s="30"/>
      <c r="AW508" s="30"/>
      <c r="AX508" s="30"/>
      <c r="AY508" s="30"/>
      <c r="AZ508" s="30"/>
      <c r="BA508" s="30"/>
      <c r="BD508" s="30"/>
      <c r="BE508" s="30"/>
      <c r="BF508" s="30"/>
      <c r="BI508" s="30"/>
      <c r="BK508" s="30"/>
      <c r="BL508" s="30"/>
    </row>
    <row r="509" spans="11:64" ht="18" customHeight="1" x14ac:dyDescent="0.2"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  <c r="AC509" s="30"/>
      <c r="AD509" s="30"/>
      <c r="AE509" s="30"/>
      <c r="AF509" s="30"/>
      <c r="AG509" s="30"/>
      <c r="AH509" s="30"/>
      <c r="AI509" s="30"/>
      <c r="AJ509" s="30"/>
      <c r="AK509" s="30"/>
      <c r="AL509" s="30"/>
      <c r="AM509" s="30"/>
      <c r="AN509" s="30"/>
      <c r="AO509" s="30"/>
      <c r="AP509" s="30"/>
      <c r="AQ509" s="30"/>
      <c r="AR509" s="30"/>
      <c r="AS509" s="30"/>
      <c r="AT509" s="30"/>
      <c r="AU509" s="30"/>
      <c r="AV509" s="30"/>
      <c r="AW509" s="30"/>
      <c r="AX509" s="30"/>
      <c r="AY509" s="30"/>
      <c r="AZ509" s="30"/>
      <c r="BA509" s="30"/>
      <c r="BD509" s="30"/>
      <c r="BE509" s="30"/>
      <c r="BF509" s="30"/>
      <c r="BI509" s="30"/>
      <c r="BK509" s="30"/>
      <c r="BL509" s="30"/>
    </row>
    <row r="510" spans="11:64" ht="18" customHeight="1" x14ac:dyDescent="0.2"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  <c r="AC510" s="30"/>
      <c r="AD510" s="30"/>
      <c r="AE510" s="30"/>
      <c r="AF510" s="30"/>
      <c r="AG510" s="30"/>
      <c r="AH510" s="30"/>
      <c r="AI510" s="30"/>
      <c r="AJ510" s="30"/>
      <c r="AK510" s="30"/>
      <c r="AL510" s="30"/>
      <c r="AM510" s="30"/>
      <c r="AN510" s="30"/>
      <c r="AO510" s="30"/>
      <c r="AP510" s="30"/>
      <c r="AQ510" s="30"/>
      <c r="AR510" s="30"/>
      <c r="AS510" s="30"/>
      <c r="AT510" s="30"/>
      <c r="AU510" s="30"/>
      <c r="AV510" s="30"/>
      <c r="AW510" s="30"/>
      <c r="AX510" s="30"/>
      <c r="AY510" s="30"/>
      <c r="AZ510" s="30"/>
      <c r="BA510" s="30"/>
      <c r="BD510" s="30"/>
      <c r="BE510" s="30"/>
      <c r="BF510" s="30"/>
      <c r="BI510" s="30"/>
      <c r="BK510" s="30"/>
      <c r="BL510" s="30"/>
    </row>
    <row r="511" spans="11:64" ht="18" customHeight="1" x14ac:dyDescent="0.2"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  <c r="AC511" s="30"/>
      <c r="AD511" s="30"/>
      <c r="AE511" s="30"/>
      <c r="AF511" s="30"/>
      <c r="AG511" s="30"/>
      <c r="AH511" s="30"/>
      <c r="AI511" s="30"/>
      <c r="AJ511" s="30"/>
      <c r="AK511" s="30"/>
      <c r="AL511" s="30"/>
      <c r="AM511" s="30"/>
      <c r="AN511" s="30"/>
      <c r="AO511" s="30"/>
      <c r="AP511" s="30"/>
      <c r="AQ511" s="30"/>
      <c r="AR511" s="30"/>
      <c r="AS511" s="30"/>
      <c r="AT511" s="30"/>
      <c r="AU511" s="30"/>
      <c r="AV511" s="30"/>
      <c r="AW511" s="30"/>
      <c r="AX511" s="30"/>
      <c r="AY511" s="30"/>
      <c r="AZ511" s="30"/>
      <c r="BA511" s="30"/>
      <c r="BD511" s="30"/>
      <c r="BE511" s="30"/>
      <c r="BF511" s="30"/>
      <c r="BI511" s="30"/>
      <c r="BK511" s="30"/>
      <c r="BL511" s="30"/>
    </row>
    <row r="512" spans="11:64" ht="18" customHeight="1" x14ac:dyDescent="0.2"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  <c r="AC512" s="30"/>
      <c r="AD512" s="30"/>
      <c r="AE512" s="30"/>
      <c r="AF512" s="30"/>
      <c r="AG512" s="30"/>
      <c r="AH512" s="30"/>
      <c r="AI512" s="30"/>
      <c r="AJ512" s="30"/>
      <c r="AK512" s="30"/>
      <c r="AL512" s="30"/>
      <c r="AM512" s="30"/>
      <c r="AN512" s="30"/>
      <c r="AO512" s="30"/>
      <c r="AP512" s="30"/>
      <c r="AQ512" s="30"/>
      <c r="AR512" s="30"/>
      <c r="AS512" s="30"/>
      <c r="AT512" s="30"/>
      <c r="AU512" s="30"/>
      <c r="AV512" s="30"/>
      <c r="AW512" s="30"/>
      <c r="AX512" s="30"/>
      <c r="AY512" s="30"/>
      <c r="AZ512" s="30"/>
      <c r="BA512" s="30"/>
      <c r="BD512" s="30"/>
      <c r="BE512" s="30"/>
      <c r="BF512" s="30"/>
      <c r="BI512" s="30"/>
      <c r="BK512" s="30"/>
      <c r="BL512" s="30"/>
    </row>
    <row r="513" spans="11:64" ht="18" customHeight="1" x14ac:dyDescent="0.2"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  <c r="AC513" s="30"/>
      <c r="AD513" s="30"/>
      <c r="AE513" s="30"/>
      <c r="AF513" s="30"/>
      <c r="AG513" s="30"/>
      <c r="AH513" s="30"/>
      <c r="AI513" s="30"/>
      <c r="AJ513" s="30"/>
      <c r="AK513" s="30"/>
      <c r="AL513" s="30"/>
      <c r="AM513" s="30"/>
      <c r="AN513" s="30"/>
      <c r="AO513" s="30"/>
      <c r="AP513" s="30"/>
      <c r="AQ513" s="30"/>
      <c r="AR513" s="30"/>
      <c r="AS513" s="30"/>
      <c r="AT513" s="30"/>
      <c r="AU513" s="30"/>
      <c r="AV513" s="30"/>
      <c r="AW513" s="30"/>
      <c r="AX513" s="30"/>
      <c r="AY513" s="30"/>
      <c r="AZ513" s="30"/>
      <c r="BA513" s="30"/>
      <c r="BD513" s="30"/>
      <c r="BE513" s="30"/>
      <c r="BF513" s="30"/>
      <c r="BI513" s="30"/>
      <c r="BK513" s="30"/>
      <c r="BL513" s="30"/>
    </row>
    <row r="514" spans="11:64" ht="18" customHeight="1" x14ac:dyDescent="0.2"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  <c r="AC514" s="30"/>
      <c r="AD514" s="30"/>
      <c r="AE514" s="30"/>
      <c r="AF514" s="30"/>
      <c r="AG514" s="30"/>
      <c r="AH514" s="30"/>
      <c r="AI514" s="30"/>
      <c r="AJ514" s="30"/>
      <c r="AK514" s="30"/>
      <c r="AL514" s="30"/>
      <c r="AM514" s="30"/>
      <c r="AN514" s="30"/>
      <c r="AO514" s="30"/>
      <c r="AP514" s="30"/>
      <c r="AQ514" s="30"/>
      <c r="AR514" s="30"/>
      <c r="AS514" s="30"/>
      <c r="AT514" s="30"/>
      <c r="AU514" s="30"/>
      <c r="AV514" s="30"/>
      <c r="AW514" s="30"/>
      <c r="AX514" s="30"/>
      <c r="AY514" s="30"/>
      <c r="AZ514" s="30"/>
      <c r="BA514" s="30"/>
      <c r="BD514" s="30"/>
      <c r="BE514" s="30"/>
      <c r="BF514" s="30"/>
      <c r="BI514" s="30"/>
      <c r="BK514" s="30"/>
      <c r="BL514" s="30"/>
    </row>
    <row r="515" spans="11:64" ht="18" customHeight="1" x14ac:dyDescent="0.2"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  <c r="AC515" s="30"/>
      <c r="AD515" s="30"/>
      <c r="AE515" s="30"/>
      <c r="AF515" s="30"/>
      <c r="AG515" s="30"/>
      <c r="AH515" s="30"/>
      <c r="AI515" s="30"/>
      <c r="AJ515" s="30"/>
      <c r="AK515" s="30"/>
      <c r="AL515" s="30"/>
      <c r="AM515" s="30"/>
      <c r="AN515" s="30"/>
      <c r="AO515" s="30"/>
      <c r="AP515" s="30"/>
      <c r="AQ515" s="30"/>
      <c r="AR515" s="30"/>
      <c r="AS515" s="30"/>
      <c r="AT515" s="30"/>
      <c r="AU515" s="30"/>
      <c r="AV515" s="30"/>
      <c r="AW515" s="30"/>
      <c r="AX515" s="30"/>
      <c r="AY515" s="30"/>
      <c r="AZ515" s="30"/>
      <c r="BA515" s="30"/>
      <c r="BD515" s="30"/>
      <c r="BE515" s="30"/>
      <c r="BF515" s="30"/>
      <c r="BI515" s="30"/>
      <c r="BK515" s="30"/>
      <c r="BL515" s="30"/>
    </row>
    <row r="516" spans="11:64" ht="18" customHeight="1" x14ac:dyDescent="0.2"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  <c r="AC516" s="30"/>
      <c r="AD516" s="30"/>
      <c r="AE516" s="30"/>
      <c r="AF516" s="30"/>
      <c r="AG516" s="30"/>
      <c r="AH516" s="30"/>
      <c r="AI516" s="30"/>
      <c r="AJ516" s="30"/>
      <c r="AK516" s="30"/>
      <c r="AL516" s="30"/>
      <c r="AM516" s="30"/>
      <c r="AN516" s="30"/>
      <c r="AO516" s="30"/>
      <c r="AP516" s="30"/>
      <c r="AQ516" s="30"/>
      <c r="AR516" s="30"/>
      <c r="AS516" s="30"/>
      <c r="AT516" s="30"/>
      <c r="AU516" s="30"/>
      <c r="AV516" s="30"/>
      <c r="AW516" s="30"/>
      <c r="AX516" s="30"/>
      <c r="AY516" s="30"/>
      <c r="AZ516" s="30"/>
      <c r="BA516" s="30"/>
      <c r="BD516" s="30"/>
      <c r="BE516" s="30"/>
      <c r="BF516" s="30"/>
      <c r="BI516" s="30"/>
      <c r="BK516" s="30"/>
      <c r="BL516" s="30"/>
    </row>
    <row r="517" spans="11:64" ht="18" customHeight="1" x14ac:dyDescent="0.2"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  <c r="AC517" s="30"/>
      <c r="AD517" s="30"/>
      <c r="AE517" s="30"/>
      <c r="AF517" s="30"/>
      <c r="AG517" s="30"/>
      <c r="AH517" s="30"/>
      <c r="AI517" s="30"/>
      <c r="AJ517" s="30"/>
      <c r="AK517" s="30"/>
      <c r="AL517" s="30"/>
      <c r="AM517" s="30"/>
      <c r="AN517" s="30"/>
      <c r="AO517" s="30"/>
      <c r="AP517" s="30"/>
      <c r="AQ517" s="30"/>
      <c r="AR517" s="30"/>
      <c r="AS517" s="30"/>
      <c r="AT517" s="30"/>
      <c r="AU517" s="30"/>
      <c r="AV517" s="30"/>
      <c r="AW517" s="30"/>
      <c r="AX517" s="30"/>
      <c r="AY517" s="30"/>
      <c r="AZ517" s="30"/>
      <c r="BA517" s="30"/>
      <c r="BD517" s="30"/>
      <c r="BE517" s="30"/>
      <c r="BF517" s="30"/>
      <c r="BI517" s="30"/>
      <c r="BK517" s="30"/>
      <c r="BL517" s="30"/>
    </row>
    <row r="518" spans="11:64" ht="18" customHeight="1" x14ac:dyDescent="0.2"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  <c r="AC518" s="30"/>
      <c r="AD518" s="30"/>
      <c r="AE518" s="30"/>
      <c r="AF518" s="30"/>
      <c r="AG518" s="30"/>
      <c r="AH518" s="30"/>
      <c r="AI518" s="30"/>
      <c r="AJ518" s="30"/>
      <c r="AK518" s="30"/>
      <c r="AL518" s="30"/>
      <c r="AM518" s="30"/>
      <c r="AN518" s="30"/>
      <c r="AO518" s="30"/>
      <c r="AP518" s="30"/>
      <c r="AQ518" s="30"/>
      <c r="AR518" s="30"/>
      <c r="AS518" s="30"/>
      <c r="AT518" s="30"/>
      <c r="AU518" s="30"/>
      <c r="AV518" s="30"/>
      <c r="AW518" s="30"/>
      <c r="AX518" s="30"/>
      <c r="AY518" s="30"/>
      <c r="AZ518" s="30"/>
      <c r="BA518" s="30"/>
      <c r="BD518" s="30"/>
      <c r="BE518" s="30"/>
      <c r="BF518" s="30"/>
      <c r="BI518" s="30"/>
      <c r="BK518" s="30"/>
      <c r="BL518" s="30"/>
    </row>
    <row r="519" spans="11:64" ht="18" customHeight="1" x14ac:dyDescent="0.2"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  <c r="AC519" s="30"/>
      <c r="AD519" s="30"/>
      <c r="AE519" s="30"/>
      <c r="AF519" s="30"/>
      <c r="AG519" s="30"/>
      <c r="AH519" s="30"/>
      <c r="AI519" s="30"/>
      <c r="AJ519" s="30"/>
      <c r="AK519" s="30"/>
      <c r="AL519" s="30"/>
      <c r="AM519" s="30"/>
      <c r="AN519" s="30"/>
      <c r="AO519" s="30"/>
      <c r="AP519" s="30"/>
      <c r="AQ519" s="30"/>
      <c r="AR519" s="30"/>
      <c r="AS519" s="30"/>
      <c r="AT519" s="30"/>
      <c r="AU519" s="30"/>
      <c r="AV519" s="30"/>
      <c r="AW519" s="30"/>
      <c r="AX519" s="30"/>
      <c r="AY519" s="30"/>
      <c r="AZ519" s="30"/>
      <c r="BA519" s="30"/>
      <c r="BD519" s="30"/>
      <c r="BE519" s="30"/>
      <c r="BF519" s="30"/>
      <c r="BI519" s="30"/>
      <c r="BK519" s="30"/>
      <c r="BL519" s="30"/>
    </row>
    <row r="520" spans="11:64" ht="18" customHeight="1" x14ac:dyDescent="0.2"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  <c r="AC520" s="30"/>
      <c r="AD520" s="30"/>
      <c r="AE520" s="30"/>
      <c r="AF520" s="30"/>
      <c r="AG520" s="30"/>
      <c r="AH520" s="30"/>
      <c r="AI520" s="30"/>
      <c r="AJ520" s="30"/>
      <c r="AK520" s="30"/>
      <c r="AL520" s="30"/>
      <c r="AM520" s="30"/>
      <c r="AN520" s="30"/>
      <c r="AO520" s="30"/>
      <c r="AP520" s="30"/>
      <c r="AQ520" s="30"/>
      <c r="AR520" s="30"/>
      <c r="AS520" s="30"/>
      <c r="AT520" s="30"/>
      <c r="AU520" s="30"/>
      <c r="AV520" s="30"/>
      <c r="AW520" s="30"/>
      <c r="AX520" s="30"/>
      <c r="AY520" s="30"/>
      <c r="AZ520" s="30"/>
      <c r="BA520" s="30"/>
      <c r="BD520" s="30"/>
      <c r="BE520" s="30"/>
      <c r="BF520" s="30"/>
      <c r="BI520" s="30"/>
      <c r="BK520" s="30"/>
      <c r="BL520" s="30"/>
    </row>
    <row r="521" spans="11:64" ht="18" customHeight="1" x14ac:dyDescent="0.2"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  <c r="AC521" s="30"/>
      <c r="AD521" s="30"/>
      <c r="AE521" s="30"/>
      <c r="AF521" s="30"/>
      <c r="AG521" s="30"/>
      <c r="AH521" s="30"/>
      <c r="AI521" s="30"/>
      <c r="AJ521" s="30"/>
      <c r="AK521" s="30"/>
      <c r="AL521" s="30"/>
      <c r="AM521" s="30"/>
      <c r="AN521" s="30"/>
      <c r="AO521" s="30"/>
      <c r="AP521" s="30"/>
      <c r="AQ521" s="30"/>
      <c r="AR521" s="30"/>
      <c r="AS521" s="30"/>
      <c r="AT521" s="30"/>
      <c r="AU521" s="30"/>
      <c r="AV521" s="30"/>
      <c r="AW521" s="30"/>
      <c r="AX521" s="30"/>
      <c r="AY521" s="30"/>
      <c r="AZ521" s="30"/>
      <c r="BA521" s="30"/>
      <c r="BD521" s="30"/>
      <c r="BE521" s="30"/>
      <c r="BF521" s="30"/>
      <c r="BI521" s="30"/>
      <c r="BK521" s="30"/>
      <c r="BL521" s="30"/>
    </row>
    <row r="522" spans="11:64" ht="18" customHeight="1" x14ac:dyDescent="0.2"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  <c r="AC522" s="30"/>
      <c r="AD522" s="30"/>
      <c r="AE522" s="30"/>
      <c r="AF522" s="30"/>
      <c r="AG522" s="30"/>
      <c r="AH522" s="30"/>
      <c r="AI522" s="30"/>
      <c r="AJ522" s="30"/>
      <c r="AK522" s="30"/>
      <c r="AL522" s="30"/>
      <c r="AM522" s="30"/>
      <c r="AN522" s="30"/>
      <c r="AO522" s="30"/>
      <c r="AP522" s="30"/>
      <c r="AQ522" s="30"/>
      <c r="AR522" s="30"/>
      <c r="AS522" s="30"/>
      <c r="AT522" s="30"/>
      <c r="AU522" s="30"/>
      <c r="AV522" s="30"/>
      <c r="AW522" s="30"/>
      <c r="AX522" s="30"/>
      <c r="AY522" s="30"/>
      <c r="AZ522" s="30"/>
      <c r="BA522" s="30"/>
      <c r="BD522" s="30"/>
      <c r="BE522" s="30"/>
      <c r="BF522" s="30"/>
      <c r="BI522" s="30"/>
      <c r="BK522" s="30"/>
      <c r="BL522" s="30"/>
    </row>
    <row r="523" spans="11:64" ht="18" customHeight="1" x14ac:dyDescent="0.2"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  <c r="AC523" s="30"/>
      <c r="AD523" s="30"/>
      <c r="AE523" s="30"/>
      <c r="AF523" s="30"/>
      <c r="AG523" s="30"/>
      <c r="AH523" s="30"/>
      <c r="AI523" s="30"/>
      <c r="AJ523" s="30"/>
      <c r="AK523" s="30"/>
      <c r="AL523" s="30"/>
      <c r="AM523" s="30"/>
      <c r="AN523" s="30"/>
      <c r="AO523" s="30"/>
      <c r="AP523" s="30"/>
      <c r="AQ523" s="30"/>
      <c r="AR523" s="30"/>
      <c r="AS523" s="30"/>
      <c r="AT523" s="30"/>
      <c r="AU523" s="30"/>
      <c r="AV523" s="30"/>
      <c r="AW523" s="30"/>
      <c r="AX523" s="30"/>
      <c r="AY523" s="30"/>
      <c r="AZ523" s="30"/>
      <c r="BA523" s="30"/>
      <c r="BD523" s="30"/>
      <c r="BE523" s="30"/>
      <c r="BF523" s="30"/>
      <c r="BI523" s="30"/>
      <c r="BK523" s="30"/>
      <c r="BL523" s="30"/>
    </row>
    <row r="524" spans="11:64" ht="18" customHeight="1" x14ac:dyDescent="0.2"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  <c r="AC524" s="30"/>
      <c r="AD524" s="30"/>
      <c r="AE524" s="30"/>
      <c r="AF524" s="30"/>
      <c r="AG524" s="30"/>
      <c r="AH524" s="30"/>
      <c r="AI524" s="30"/>
      <c r="AJ524" s="30"/>
      <c r="AK524" s="30"/>
      <c r="AL524" s="30"/>
      <c r="AM524" s="30"/>
      <c r="AN524" s="30"/>
      <c r="AO524" s="30"/>
      <c r="AP524" s="30"/>
      <c r="AQ524" s="30"/>
      <c r="AR524" s="30"/>
      <c r="AS524" s="30"/>
      <c r="AT524" s="30"/>
      <c r="AU524" s="30"/>
      <c r="AV524" s="30"/>
      <c r="AW524" s="30"/>
      <c r="AX524" s="30"/>
      <c r="AY524" s="30"/>
      <c r="AZ524" s="30"/>
      <c r="BA524" s="30"/>
      <c r="BD524" s="30"/>
      <c r="BE524" s="30"/>
      <c r="BF524" s="30"/>
      <c r="BI524" s="30"/>
      <c r="BK524" s="30"/>
      <c r="BL524" s="30"/>
    </row>
    <row r="525" spans="11:64" ht="18" customHeight="1" x14ac:dyDescent="0.2"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  <c r="AC525" s="30"/>
      <c r="AD525" s="30"/>
      <c r="AE525" s="30"/>
      <c r="AF525" s="30"/>
      <c r="AG525" s="30"/>
      <c r="AH525" s="30"/>
      <c r="AI525" s="30"/>
      <c r="AJ525" s="30"/>
      <c r="AK525" s="30"/>
      <c r="AL525" s="30"/>
      <c r="AM525" s="30"/>
      <c r="AN525" s="30"/>
      <c r="AO525" s="30"/>
      <c r="AP525" s="30"/>
      <c r="AQ525" s="30"/>
      <c r="AR525" s="30"/>
      <c r="AS525" s="30"/>
      <c r="AT525" s="30"/>
      <c r="AU525" s="30"/>
      <c r="AV525" s="30"/>
      <c r="AW525" s="30"/>
      <c r="AX525" s="30"/>
      <c r="AY525" s="30"/>
      <c r="AZ525" s="30"/>
      <c r="BA525" s="30"/>
      <c r="BD525" s="30"/>
      <c r="BE525" s="30"/>
      <c r="BF525" s="30"/>
      <c r="BI525" s="30"/>
      <c r="BK525" s="30"/>
      <c r="BL525" s="30"/>
    </row>
    <row r="526" spans="11:64" ht="18" customHeight="1" x14ac:dyDescent="0.2"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  <c r="AC526" s="30"/>
      <c r="AD526" s="30"/>
      <c r="AE526" s="30"/>
      <c r="AF526" s="30"/>
      <c r="AG526" s="30"/>
      <c r="AH526" s="30"/>
      <c r="AI526" s="30"/>
      <c r="AJ526" s="30"/>
      <c r="AK526" s="30"/>
      <c r="AL526" s="30"/>
      <c r="AM526" s="30"/>
      <c r="AN526" s="30"/>
      <c r="AO526" s="30"/>
      <c r="AP526" s="30"/>
      <c r="AQ526" s="30"/>
      <c r="AR526" s="30"/>
      <c r="AS526" s="30"/>
      <c r="AT526" s="30"/>
      <c r="AU526" s="30"/>
      <c r="AV526" s="30"/>
      <c r="AW526" s="30"/>
      <c r="AX526" s="30"/>
      <c r="AY526" s="30"/>
      <c r="AZ526" s="30"/>
      <c r="BA526" s="30"/>
      <c r="BD526" s="30"/>
      <c r="BE526" s="30"/>
      <c r="BF526" s="30"/>
      <c r="BI526" s="30"/>
      <c r="BK526" s="30"/>
      <c r="BL526" s="30"/>
    </row>
    <row r="527" spans="11:64" ht="18" customHeight="1" x14ac:dyDescent="0.2"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  <c r="AC527" s="30"/>
      <c r="AD527" s="30"/>
      <c r="AE527" s="30"/>
      <c r="AF527" s="30"/>
      <c r="AG527" s="30"/>
      <c r="AH527" s="30"/>
      <c r="AI527" s="30"/>
      <c r="AJ527" s="30"/>
      <c r="AK527" s="30"/>
      <c r="AL527" s="30"/>
      <c r="AM527" s="30"/>
      <c r="AN527" s="30"/>
      <c r="AO527" s="30"/>
      <c r="AP527" s="30"/>
      <c r="AQ527" s="30"/>
      <c r="AR527" s="30"/>
      <c r="AS527" s="30"/>
      <c r="AT527" s="30"/>
      <c r="AU527" s="30"/>
      <c r="AV527" s="30"/>
      <c r="AW527" s="30"/>
      <c r="AX527" s="30"/>
      <c r="AY527" s="30"/>
      <c r="AZ527" s="30"/>
      <c r="BA527" s="30"/>
      <c r="BD527" s="30"/>
      <c r="BE527" s="30"/>
      <c r="BF527" s="30"/>
      <c r="BI527" s="30"/>
      <c r="BK527" s="30"/>
      <c r="BL527" s="30"/>
    </row>
    <row r="528" spans="11:64" ht="18" customHeight="1" x14ac:dyDescent="0.2"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  <c r="AC528" s="30"/>
      <c r="AD528" s="30"/>
      <c r="AE528" s="30"/>
      <c r="AF528" s="30"/>
      <c r="AG528" s="30"/>
      <c r="AH528" s="30"/>
      <c r="AI528" s="30"/>
      <c r="AJ528" s="30"/>
      <c r="AK528" s="30"/>
      <c r="AL528" s="30"/>
      <c r="AM528" s="30"/>
      <c r="AN528" s="30"/>
      <c r="AO528" s="30"/>
      <c r="AP528" s="30"/>
      <c r="AQ528" s="30"/>
      <c r="AR528" s="30"/>
      <c r="AS528" s="30"/>
      <c r="AT528" s="30"/>
      <c r="AU528" s="30"/>
      <c r="AV528" s="30"/>
      <c r="AW528" s="30"/>
      <c r="AX528" s="30"/>
      <c r="AY528" s="30"/>
      <c r="AZ528" s="30"/>
      <c r="BA528" s="30"/>
      <c r="BD528" s="30"/>
      <c r="BE528" s="30"/>
      <c r="BF528" s="30"/>
      <c r="BI528" s="30"/>
      <c r="BK528" s="30"/>
      <c r="BL528" s="30"/>
    </row>
    <row r="529" spans="11:64" ht="18" customHeight="1" x14ac:dyDescent="0.2"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  <c r="AC529" s="30"/>
      <c r="AD529" s="30"/>
      <c r="AE529" s="30"/>
      <c r="AF529" s="30"/>
      <c r="AG529" s="30"/>
      <c r="AH529" s="30"/>
      <c r="AI529" s="30"/>
      <c r="AJ529" s="30"/>
      <c r="AK529" s="30"/>
      <c r="AL529" s="30"/>
      <c r="AM529" s="30"/>
      <c r="AN529" s="30"/>
      <c r="AO529" s="30"/>
      <c r="AP529" s="30"/>
      <c r="AQ529" s="30"/>
      <c r="AR529" s="30"/>
      <c r="AS529" s="30"/>
      <c r="AT529" s="30"/>
      <c r="AU529" s="30"/>
      <c r="AV529" s="30"/>
      <c r="AW529" s="30"/>
      <c r="AX529" s="30"/>
      <c r="AY529" s="30"/>
      <c r="AZ529" s="30"/>
      <c r="BA529" s="30"/>
      <c r="BD529" s="30"/>
      <c r="BE529" s="30"/>
      <c r="BF529" s="30"/>
      <c r="BI529" s="30"/>
      <c r="BK529" s="30"/>
      <c r="BL529" s="30"/>
    </row>
    <row r="530" spans="11:64" ht="18" customHeight="1" x14ac:dyDescent="0.2"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D530" s="30"/>
      <c r="BE530" s="30"/>
      <c r="BF530" s="30"/>
      <c r="BI530" s="30"/>
      <c r="BK530" s="30"/>
      <c r="BL530" s="30"/>
    </row>
    <row r="531" spans="11:64" ht="18" customHeight="1" x14ac:dyDescent="0.2"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D531" s="30"/>
      <c r="BE531" s="30"/>
      <c r="BF531" s="30"/>
      <c r="BI531" s="30"/>
      <c r="BK531" s="30"/>
      <c r="BL531" s="30"/>
    </row>
    <row r="532" spans="11:64" ht="18" customHeight="1" x14ac:dyDescent="0.2"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D532" s="30"/>
      <c r="BE532" s="30"/>
      <c r="BF532" s="30"/>
      <c r="BI532" s="30"/>
      <c r="BK532" s="30"/>
      <c r="BL532" s="30"/>
    </row>
    <row r="533" spans="11:64" ht="18" customHeight="1" x14ac:dyDescent="0.2"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D533" s="30"/>
      <c r="BE533" s="30"/>
      <c r="BF533" s="30"/>
      <c r="BI533" s="30"/>
      <c r="BK533" s="30"/>
      <c r="BL533" s="30"/>
    </row>
    <row r="534" spans="11:64" ht="18" customHeight="1" x14ac:dyDescent="0.2"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D534" s="30"/>
      <c r="BE534" s="30"/>
      <c r="BF534" s="30"/>
      <c r="BI534" s="30"/>
      <c r="BK534" s="30"/>
      <c r="BL534" s="30"/>
    </row>
    <row r="535" spans="11:64" ht="18" customHeight="1" x14ac:dyDescent="0.2"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D535" s="30"/>
      <c r="BE535" s="30"/>
      <c r="BF535" s="30"/>
      <c r="BI535" s="30"/>
      <c r="BK535" s="30"/>
      <c r="BL535" s="30"/>
    </row>
    <row r="536" spans="11:64" ht="18" customHeight="1" x14ac:dyDescent="0.2"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D536" s="30"/>
      <c r="BE536" s="30"/>
      <c r="BF536" s="30"/>
      <c r="BI536" s="30"/>
      <c r="BK536" s="30"/>
      <c r="BL536" s="30"/>
    </row>
    <row r="537" spans="11:64" ht="18" customHeight="1" x14ac:dyDescent="0.2"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D537" s="30"/>
      <c r="BE537" s="30"/>
      <c r="BF537" s="30"/>
      <c r="BI537" s="30"/>
      <c r="BK537" s="30"/>
      <c r="BL537" s="30"/>
    </row>
    <row r="538" spans="11:64" ht="18" customHeight="1" x14ac:dyDescent="0.2"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D538" s="30"/>
      <c r="BE538" s="30"/>
      <c r="BF538" s="30"/>
      <c r="BI538" s="30"/>
      <c r="BK538" s="30"/>
      <c r="BL538" s="30"/>
    </row>
    <row r="539" spans="11:64" ht="18" customHeight="1" x14ac:dyDescent="0.2"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D539" s="30"/>
      <c r="BE539" s="30"/>
      <c r="BF539" s="30"/>
      <c r="BI539" s="30"/>
      <c r="BK539" s="30"/>
      <c r="BL539" s="30"/>
    </row>
    <row r="540" spans="11:64" ht="18" customHeight="1" x14ac:dyDescent="0.2"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D540" s="30"/>
      <c r="BE540" s="30"/>
      <c r="BF540" s="30"/>
      <c r="BI540" s="30"/>
      <c r="BK540" s="30"/>
      <c r="BL540" s="30"/>
    </row>
    <row r="541" spans="11:64" ht="18" customHeight="1" x14ac:dyDescent="0.2"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D541" s="30"/>
      <c r="BE541" s="30"/>
      <c r="BF541" s="30"/>
      <c r="BI541" s="30"/>
      <c r="BK541" s="30"/>
      <c r="BL541" s="30"/>
    </row>
    <row r="542" spans="11:64" ht="18" customHeight="1" x14ac:dyDescent="0.2"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D542" s="30"/>
      <c r="BE542" s="30"/>
      <c r="BF542" s="30"/>
      <c r="BI542" s="30"/>
      <c r="BK542" s="30"/>
      <c r="BL542" s="30"/>
    </row>
    <row r="543" spans="11:64" ht="18" customHeight="1" x14ac:dyDescent="0.2"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D543" s="30"/>
      <c r="BE543" s="30"/>
      <c r="BF543" s="30"/>
      <c r="BI543" s="30"/>
      <c r="BK543" s="30"/>
      <c r="BL543" s="30"/>
    </row>
    <row r="544" spans="11:64" ht="18" customHeight="1" x14ac:dyDescent="0.2"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D544" s="30"/>
      <c r="BE544" s="30"/>
      <c r="BF544" s="30"/>
      <c r="BI544" s="30"/>
      <c r="BK544" s="30"/>
      <c r="BL544" s="30"/>
    </row>
    <row r="545" spans="11:64" ht="18" customHeight="1" x14ac:dyDescent="0.2"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D545" s="30"/>
      <c r="BE545" s="30"/>
      <c r="BF545" s="30"/>
      <c r="BI545" s="30"/>
      <c r="BK545" s="30"/>
      <c r="BL545" s="30"/>
    </row>
    <row r="546" spans="11:64" ht="18" customHeight="1" x14ac:dyDescent="0.2"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  <c r="AC546" s="30"/>
      <c r="AD546" s="30"/>
      <c r="AE546" s="30"/>
      <c r="AF546" s="30"/>
      <c r="AG546" s="30"/>
      <c r="AH546" s="30"/>
      <c r="AI546" s="30"/>
      <c r="AJ546" s="30"/>
      <c r="AK546" s="30"/>
      <c r="AL546" s="30"/>
      <c r="AM546" s="30"/>
      <c r="AN546" s="30"/>
      <c r="AO546" s="30"/>
      <c r="AP546" s="30"/>
      <c r="AQ546" s="30"/>
      <c r="AR546" s="30"/>
      <c r="AS546" s="30"/>
      <c r="AT546" s="30"/>
      <c r="AU546" s="30"/>
      <c r="AV546" s="30"/>
      <c r="AW546" s="30"/>
      <c r="AX546" s="30"/>
      <c r="AY546" s="30"/>
      <c r="AZ546" s="30"/>
      <c r="BA546" s="30"/>
      <c r="BD546" s="30"/>
      <c r="BE546" s="30"/>
      <c r="BF546" s="30"/>
      <c r="BI546" s="30"/>
      <c r="BK546" s="30"/>
      <c r="BL546" s="30"/>
    </row>
    <row r="547" spans="11:64" ht="18" customHeight="1" x14ac:dyDescent="0.2"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D547" s="30"/>
      <c r="BE547" s="30"/>
      <c r="BF547" s="30"/>
      <c r="BI547" s="30"/>
      <c r="BK547" s="30"/>
      <c r="BL547" s="30"/>
    </row>
    <row r="548" spans="11:64" ht="18" customHeight="1" x14ac:dyDescent="0.2"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D548" s="30"/>
      <c r="BE548" s="30"/>
      <c r="BF548" s="30"/>
      <c r="BI548" s="30"/>
      <c r="BK548" s="30"/>
      <c r="BL548" s="30"/>
    </row>
    <row r="549" spans="11:64" ht="18" customHeight="1" x14ac:dyDescent="0.2"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D549" s="30"/>
      <c r="BE549" s="30"/>
      <c r="BF549" s="30"/>
      <c r="BI549" s="30"/>
      <c r="BK549" s="30"/>
      <c r="BL549" s="30"/>
    </row>
    <row r="550" spans="11:64" ht="18" customHeight="1" x14ac:dyDescent="0.2"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D550" s="30"/>
      <c r="BE550" s="30"/>
      <c r="BF550" s="30"/>
      <c r="BI550" s="30"/>
      <c r="BK550" s="30"/>
      <c r="BL550" s="30"/>
    </row>
    <row r="551" spans="11:64" ht="18" customHeight="1" x14ac:dyDescent="0.2"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D551" s="30"/>
      <c r="BE551" s="30"/>
      <c r="BF551" s="30"/>
      <c r="BI551" s="30"/>
      <c r="BK551" s="30"/>
      <c r="BL551" s="30"/>
    </row>
    <row r="552" spans="11:64" ht="18" customHeight="1" x14ac:dyDescent="0.2"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D552" s="30"/>
      <c r="BE552" s="30"/>
      <c r="BF552" s="30"/>
      <c r="BI552" s="30"/>
      <c r="BK552" s="30"/>
      <c r="BL552" s="30"/>
    </row>
    <row r="553" spans="11:64" ht="18" customHeight="1" x14ac:dyDescent="0.2"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D553" s="30"/>
      <c r="BE553" s="30"/>
      <c r="BF553" s="30"/>
      <c r="BI553" s="30"/>
      <c r="BK553" s="30"/>
      <c r="BL553" s="30"/>
    </row>
    <row r="554" spans="11:64" ht="18" customHeight="1" x14ac:dyDescent="0.2"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D554" s="30"/>
      <c r="BE554" s="30"/>
      <c r="BF554" s="30"/>
      <c r="BI554" s="30"/>
      <c r="BK554" s="30"/>
      <c r="BL554" s="30"/>
    </row>
    <row r="555" spans="11:64" ht="18" customHeight="1" x14ac:dyDescent="0.2"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D555" s="30"/>
      <c r="BE555" s="30"/>
      <c r="BF555" s="30"/>
      <c r="BI555" s="30"/>
      <c r="BK555" s="30"/>
      <c r="BL555" s="30"/>
    </row>
    <row r="556" spans="11:64" ht="18" customHeight="1" x14ac:dyDescent="0.2"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D556" s="30"/>
      <c r="BE556" s="30"/>
      <c r="BF556" s="30"/>
      <c r="BI556" s="30"/>
      <c r="BK556" s="30"/>
      <c r="BL556" s="30"/>
    </row>
    <row r="557" spans="11:64" ht="18" customHeight="1" x14ac:dyDescent="0.2"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D557" s="30"/>
      <c r="BE557" s="30"/>
      <c r="BF557" s="30"/>
      <c r="BI557" s="30"/>
      <c r="BK557" s="30"/>
      <c r="BL557" s="30"/>
    </row>
    <row r="558" spans="11:64" ht="18" customHeight="1" x14ac:dyDescent="0.2"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D558" s="30"/>
      <c r="BE558" s="30"/>
      <c r="BF558" s="30"/>
      <c r="BI558" s="30"/>
      <c r="BK558" s="30"/>
      <c r="BL558" s="30"/>
    </row>
    <row r="559" spans="11:64" ht="18" customHeight="1" x14ac:dyDescent="0.2"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D559" s="30"/>
      <c r="BE559" s="30"/>
      <c r="BF559" s="30"/>
      <c r="BI559" s="30"/>
      <c r="BK559" s="30"/>
      <c r="BL559" s="30"/>
    </row>
    <row r="560" spans="11:64" ht="18" customHeight="1" x14ac:dyDescent="0.2"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D560" s="30"/>
      <c r="BE560" s="30"/>
      <c r="BF560" s="30"/>
      <c r="BI560" s="30"/>
      <c r="BK560" s="30"/>
      <c r="BL560" s="30"/>
    </row>
    <row r="561" spans="11:64" ht="18" customHeight="1" x14ac:dyDescent="0.2"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D561" s="30"/>
      <c r="BE561" s="30"/>
      <c r="BF561" s="30"/>
      <c r="BI561" s="30"/>
      <c r="BK561" s="30"/>
      <c r="BL561" s="30"/>
    </row>
    <row r="562" spans="11:64" ht="18" customHeight="1" x14ac:dyDescent="0.2"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D562" s="30"/>
      <c r="BE562" s="30"/>
      <c r="BF562" s="30"/>
      <c r="BI562" s="30"/>
      <c r="BK562" s="30"/>
      <c r="BL562" s="30"/>
    </row>
    <row r="563" spans="11:64" ht="18" customHeight="1" x14ac:dyDescent="0.2"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D563" s="30"/>
      <c r="BE563" s="30"/>
      <c r="BF563" s="30"/>
      <c r="BI563" s="30"/>
      <c r="BK563" s="30"/>
      <c r="BL563" s="30"/>
    </row>
    <row r="564" spans="11:64" ht="18" customHeight="1" x14ac:dyDescent="0.2"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D564" s="30"/>
      <c r="BE564" s="30"/>
      <c r="BF564" s="30"/>
      <c r="BI564" s="30"/>
      <c r="BK564" s="30"/>
      <c r="BL564" s="30"/>
    </row>
    <row r="565" spans="11:64" ht="18" customHeight="1" x14ac:dyDescent="0.2"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D565" s="30"/>
      <c r="BE565" s="30"/>
      <c r="BF565" s="30"/>
      <c r="BI565" s="30"/>
      <c r="BK565" s="30"/>
      <c r="BL565" s="30"/>
    </row>
    <row r="566" spans="11:64" ht="18" customHeight="1" x14ac:dyDescent="0.2"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D566" s="30"/>
      <c r="BE566" s="30"/>
      <c r="BF566" s="30"/>
      <c r="BI566" s="30"/>
      <c r="BK566" s="30"/>
      <c r="BL566" s="30"/>
    </row>
    <row r="567" spans="11:64" ht="18" customHeight="1" x14ac:dyDescent="0.2"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D567" s="30"/>
      <c r="BE567" s="30"/>
      <c r="BF567" s="30"/>
      <c r="BI567" s="30"/>
      <c r="BK567" s="30"/>
      <c r="BL567" s="30"/>
    </row>
    <row r="568" spans="11:64" ht="18" customHeight="1" x14ac:dyDescent="0.2"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D568" s="30"/>
      <c r="BE568" s="30"/>
      <c r="BF568" s="30"/>
      <c r="BI568" s="30"/>
      <c r="BK568" s="30"/>
      <c r="BL568" s="30"/>
    </row>
    <row r="569" spans="11:64" ht="18" customHeight="1" x14ac:dyDescent="0.2"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D569" s="30"/>
      <c r="BE569" s="30"/>
      <c r="BF569" s="30"/>
      <c r="BI569" s="30"/>
      <c r="BK569" s="30"/>
      <c r="BL569" s="30"/>
    </row>
    <row r="570" spans="11:64" ht="18" customHeight="1" x14ac:dyDescent="0.2"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D570" s="30"/>
      <c r="BE570" s="30"/>
      <c r="BF570" s="30"/>
      <c r="BI570" s="30"/>
      <c r="BK570" s="30"/>
      <c r="BL570" s="30"/>
    </row>
    <row r="571" spans="11:64" ht="18" customHeight="1" x14ac:dyDescent="0.2"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D571" s="30"/>
      <c r="BE571" s="30"/>
      <c r="BF571" s="30"/>
      <c r="BI571" s="30"/>
      <c r="BK571" s="30"/>
      <c r="BL571" s="30"/>
    </row>
    <row r="572" spans="11:64" ht="18" customHeight="1" x14ac:dyDescent="0.2"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D572" s="30"/>
      <c r="BE572" s="30"/>
      <c r="BF572" s="30"/>
      <c r="BI572" s="30"/>
      <c r="BK572" s="30"/>
      <c r="BL572" s="30"/>
    </row>
    <row r="573" spans="11:64" ht="18" customHeight="1" x14ac:dyDescent="0.2"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  <c r="AC573" s="30"/>
      <c r="AD573" s="30"/>
      <c r="AE573" s="30"/>
      <c r="AF573" s="30"/>
      <c r="AG573" s="30"/>
      <c r="AH573" s="30"/>
      <c r="AI573" s="30"/>
      <c r="AJ573" s="30"/>
      <c r="AK573" s="30"/>
      <c r="AL573" s="30"/>
      <c r="AM573" s="30"/>
      <c r="AN573" s="30"/>
      <c r="AO573" s="30"/>
      <c r="AP573" s="30"/>
      <c r="AQ573" s="30"/>
      <c r="AR573" s="30"/>
      <c r="AS573" s="30"/>
      <c r="AT573" s="30"/>
      <c r="AU573" s="30"/>
      <c r="AV573" s="30"/>
      <c r="AW573" s="30"/>
      <c r="AX573" s="30"/>
      <c r="AY573" s="30"/>
      <c r="AZ573" s="30"/>
      <c r="BA573" s="30"/>
      <c r="BD573" s="30"/>
      <c r="BE573" s="30"/>
      <c r="BF573" s="30"/>
      <c r="BI573" s="30"/>
      <c r="BK573" s="30"/>
      <c r="BL573" s="30"/>
    </row>
    <row r="574" spans="11:64" ht="18" customHeight="1" x14ac:dyDescent="0.2"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  <c r="AC574" s="30"/>
      <c r="AD574" s="30"/>
      <c r="AE574" s="30"/>
      <c r="AF574" s="30"/>
      <c r="AG574" s="30"/>
      <c r="AH574" s="30"/>
      <c r="AI574" s="30"/>
      <c r="AJ574" s="30"/>
      <c r="AK574" s="30"/>
      <c r="AL574" s="30"/>
      <c r="AM574" s="30"/>
      <c r="AN574" s="30"/>
      <c r="AO574" s="30"/>
      <c r="AP574" s="30"/>
      <c r="AQ574" s="30"/>
      <c r="AR574" s="30"/>
      <c r="AS574" s="30"/>
      <c r="AT574" s="30"/>
      <c r="AU574" s="30"/>
      <c r="AV574" s="30"/>
      <c r="AW574" s="30"/>
      <c r="AX574" s="30"/>
      <c r="AY574" s="30"/>
      <c r="AZ574" s="30"/>
      <c r="BA574" s="30"/>
      <c r="BD574" s="30"/>
      <c r="BE574" s="30"/>
      <c r="BF574" s="30"/>
      <c r="BI574" s="30"/>
      <c r="BK574" s="30"/>
      <c r="BL574" s="30"/>
    </row>
    <row r="575" spans="11:64" ht="18" customHeight="1" x14ac:dyDescent="0.2"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D575" s="30"/>
      <c r="BE575" s="30"/>
      <c r="BF575" s="30"/>
      <c r="BI575" s="30"/>
      <c r="BK575" s="30"/>
      <c r="BL575" s="30"/>
    </row>
    <row r="576" spans="11:64" ht="18" customHeight="1" x14ac:dyDescent="0.2"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D576" s="30"/>
      <c r="BE576" s="30"/>
      <c r="BF576" s="30"/>
      <c r="BI576" s="30"/>
      <c r="BK576" s="30"/>
      <c r="BL576" s="30"/>
    </row>
    <row r="577" spans="11:64" ht="18" customHeight="1" x14ac:dyDescent="0.2"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D577" s="30"/>
      <c r="BE577" s="30"/>
      <c r="BF577" s="30"/>
      <c r="BI577" s="30"/>
      <c r="BK577" s="30"/>
      <c r="BL577" s="30"/>
    </row>
    <row r="578" spans="11:64" ht="18" customHeight="1" x14ac:dyDescent="0.2"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D578" s="30"/>
      <c r="BE578" s="30"/>
      <c r="BF578" s="30"/>
      <c r="BI578" s="30"/>
      <c r="BK578" s="30"/>
      <c r="BL578" s="30"/>
    </row>
    <row r="579" spans="11:64" ht="18" customHeight="1" x14ac:dyDescent="0.2"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D579" s="30"/>
      <c r="BE579" s="30"/>
      <c r="BF579" s="30"/>
      <c r="BI579" s="30"/>
      <c r="BK579" s="30"/>
      <c r="BL579" s="30"/>
    </row>
    <row r="580" spans="11:64" ht="18" customHeight="1" x14ac:dyDescent="0.2"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D580" s="30"/>
      <c r="BE580" s="30"/>
      <c r="BF580" s="30"/>
      <c r="BI580" s="30"/>
      <c r="BK580" s="30"/>
      <c r="BL580" s="30"/>
    </row>
    <row r="581" spans="11:64" ht="18" customHeight="1" x14ac:dyDescent="0.2"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D581" s="30"/>
      <c r="BE581" s="30"/>
      <c r="BF581" s="30"/>
      <c r="BI581" s="30"/>
      <c r="BK581" s="30"/>
      <c r="BL581" s="30"/>
    </row>
    <row r="582" spans="11:64" ht="18" customHeight="1" x14ac:dyDescent="0.2"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D582" s="30"/>
      <c r="BE582" s="30"/>
      <c r="BF582" s="30"/>
      <c r="BI582" s="30"/>
      <c r="BK582" s="30"/>
      <c r="BL582" s="30"/>
    </row>
    <row r="583" spans="11:64" ht="18" customHeight="1" x14ac:dyDescent="0.2"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D583" s="30"/>
      <c r="BE583" s="30"/>
      <c r="BF583" s="30"/>
      <c r="BI583" s="30"/>
      <c r="BK583" s="30"/>
      <c r="BL583" s="30"/>
    </row>
    <row r="584" spans="11:64" ht="18" customHeight="1" x14ac:dyDescent="0.2"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D584" s="30"/>
      <c r="BE584" s="30"/>
      <c r="BF584" s="30"/>
      <c r="BI584" s="30"/>
      <c r="BK584" s="30"/>
      <c r="BL584" s="30"/>
    </row>
    <row r="585" spans="11:64" ht="18" customHeight="1" x14ac:dyDescent="0.2"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D585" s="30"/>
      <c r="BE585" s="30"/>
      <c r="BF585" s="30"/>
      <c r="BI585" s="30"/>
      <c r="BK585" s="30"/>
      <c r="BL585" s="30"/>
    </row>
    <row r="586" spans="11:64" ht="18" customHeight="1" x14ac:dyDescent="0.2"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D586" s="30"/>
      <c r="BE586" s="30"/>
      <c r="BF586" s="30"/>
      <c r="BI586" s="30"/>
      <c r="BK586" s="30"/>
      <c r="BL586" s="30"/>
    </row>
    <row r="587" spans="11:64" ht="18" customHeight="1" x14ac:dyDescent="0.2"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D587" s="30"/>
      <c r="BE587" s="30"/>
      <c r="BF587" s="30"/>
      <c r="BI587" s="30"/>
      <c r="BK587" s="30"/>
      <c r="BL587" s="30"/>
    </row>
    <row r="588" spans="11:64" ht="18" customHeight="1" x14ac:dyDescent="0.2"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  <c r="AC588" s="30"/>
      <c r="AD588" s="30"/>
      <c r="AE588" s="30"/>
      <c r="AF588" s="30"/>
      <c r="AG588" s="30"/>
      <c r="AH588" s="30"/>
      <c r="AI588" s="30"/>
      <c r="AJ588" s="30"/>
      <c r="AK588" s="30"/>
      <c r="AL588" s="30"/>
      <c r="AM588" s="30"/>
      <c r="AN588" s="30"/>
      <c r="AO588" s="30"/>
      <c r="AP588" s="30"/>
      <c r="AQ588" s="30"/>
      <c r="AR588" s="30"/>
      <c r="AS588" s="30"/>
      <c r="AT588" s="30"/>
      <c r="AU588" s="30"/>
      <c r="AV588" s="30"/>
      <c r="AW588" s="30"/>
      <c r="AX588" s="30"/>
      <c r="AY588" s="30"/>
      <c r="AZ588" s="30"/>
      <c r="BA588" s="30"/>
      <c r="BD588" s="30"/>
      <c r="BE588" s="30"/>
      <c r="BF588" s="30"/>
      <c r="BI588" s="30"/>
      <c r="BK588" s="30"/>
      <c r="BL588" s="30"/>
    </row>
    <row r="589" spans="11:64" ht="18" customHeight="1" x14ac:dyDescent="0.2"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  <c r="AC589" s="30"/>
      <c r="AD589" s="30"/>
      <c r="AE589" s="30"/>
      <c r="AF589" s="30"/>
      <c r="AG589" s="30"/>
      <c r="AH589" s="30"/>
      <c r="AI589" s="30"/>
      <c r="AJ589" s="30"/>
      <c r="AK589" s="30"/>
      <c r="AL589" s="30"/>
      <c r="AM589" s="30"/>
      <c r="AN589" s="30"/>
      <c r="AO589" s="30"/>
      <c r="AP589" s="30"/>
      <c r="AQ589" s="30"/>
      <c r="AR589" s="30"/>
      <c r="AS589" s="30"/>
      <c r="AT589" s="30"/>
      <c r="AU589" s="30"/>
      <c r="AV589" s="30"/>
      <c r="AW589" s="30"/>
      <c r="AX589" s="30"/>
      <c r="AY589" s="30"/>
      <c r="AZ589" s="30"/>
      <c r="BA589" s="30"/>
      <c r="BD589" s="30"/>
      <c r="BE589" s="30"/>
      <c r="BF589" s="30"/>
      <c r="BI589" s="30"/>
      <c r="BK589" s="30"/>
      <c r="BL589" s="30"/>
    </row>
    <row r="590" spans="11:64" ht="18" customHeight="1" x14ac:dyDescent="0.2"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  <c r="AC590" s="30"/>
      <c r="AD590" s="30"/>
      <c r="AE590" s="30"/>
      <c r="AF590" s="30"/>
      <c r="AG590" s="30"/>
      <c r="AH590" s="30"/>
      <c r="AI590" s="30"/>
      <c r="AJ590" s="30"/>
      <c r="AK590" s="30"/>
      <c r="AL590" s="30"/>
      <c r="AM590" s="30"/>
      <c r="AN590" s="30"/>
      <c r="AO590" s="30"/>
      <c r="AP590" s="30"/>
      <c r="AQ590" s="30"/>
      <c r="AR590" s="30"/>
      <c r="AS590" s="30"/>
      <c r="AT590" s="30"/>
      <c r="AU590" s="30"/>
      <c r="AV590" s="30"/>
      <c r="AW590" s="30"/>
      <c r="AX590" s="30"/>
      <c r="AY590" s="30"/>
      <c r="AZ590" s="30"/>
      <c r="BA590" s="30"/>
      <c r="BD590" s="30"/>
      <c r="BE590" s="30"/>
      <c r="BF590" s="30"/>
      <c r="BI590" s="30"/>
      <c r="BK590" s="30"/>
      <c r="BL590" s="30"/>
    </row>
    <row r="591" spans="11:64" ht="18" customHeight="1" x14ac:dyDescent="0.2"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  <c r="AC591" s="30"/>
      <c r="AD591" s="30"/>
      <c r="AE591" s="30"/>
      <c r="AF591" s="30"/>
      <c r="AG591" s="30"/>
      <c r="AH591" s="30"/>
      <c r="AI591" s="30"/>
      <c r="AJ591" s="30"/>
      <c r="AK591" s="30"/>
      <c r="AL591" s="30"/>
      <c r="AM591" s="30"/>
      <c r="AN591" s="30"/>
      <c r="AO591" s="30"/>
      <c r="AP591" s="30"/>
      <c r="AQ591" s="30"/>
      <c r="AR591" s="30"/>
      <c r="AS591" s="30"/>
      <c r="AT591" s="30"/>
      <c r="AU591" s="30"/>
      <c r="AV591" s="30"/>
      <c r="AW591" s="30"/>
      <c r="AX591" s="30"/>
      <c r="AY591" s="30"/>
      <c r="AZ591" s="30"/>
      <c r="BA591" s="30"/>
      <c r="BD591" s="30"/>
      <c r="BE591" s="30"/>
      <c r="BF591" s="30"/>
      <c r="BI591" s="30"/>
      <c r="BK591" s="30"/>
      <c r="BL591" s="30"/>
    </row>
    <row r="592" spans="11:64" ht="18" customHeight="1" x14ac:dyDescent="0.2"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  <c r="AC592" s="30"/>
      <c r="AD592" s="30"/>
      <c r="AE592" s="30"/>
      <c r="AF592" s="30"/>
      <c r="AG592" s="30"/>
      <c r="AH592" s="30"/>
      <c r="AI592" s="30"/>
      <c r="AJ592" s="30"/>
      <c r="AK592" s="30"/>
      <c r="AL592" s="30"/>
      <c r="AM592" s="30"/>
      <c r="AN592" s="30"/>
      <c r="AO592" s="30"/>
      <c r="AP592" s="30"/>
      <c r="AQ592" s="30"/>
      <c r="AR592" s="30"/>
      <c r="AS592" s="30"/>
      <c r="AT592" s="30"/>
      <c r="AU592" s="30"/>
      <c r="AV592" s="30"/>
      <c r="AW592" s="30"/>
      <c r="AX592" s="30"/>
      <c r="AY592" s="30"/>
      <c r="AZ592" s="30"/>
      <c r="BA592" s="30"/>
      <c r="BD592" s="30"/>
      <c r="BE592" s="30"/>
      <c r="BF592" s="30"/>
      <c r="BI592" s="30"/>
      <c r="BK592" s="30"/>
      <c r="BL592" s="30"/>
    </row>
    <row r="593" spans="11:64" ht="18" customHeight="1" x14ac:dyDescent="0.2"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  <c r="AC593" s="30"/>
      <c r="AD593" s="30"/>
      <c r="AE593" s="30"/>
      <c r="AF593" s="30"/>
      <c r="AG593" s="30"/>
      <c r="AH593" s="30"/>
      <c r="AI593" s="30"/>
      <c r="AJ593" s="30"/>
      <c r="AK593" s="30"/>
      <c r="AL593" s="30"/>
      <c r="AM593" s="30"/>
      <c r="AN593" s="30"/>
      <c r="AO593" s="30"/>
      <c r="AP593" s="30"/>
      <c r="AQ593" s="30"/>
      <c r="AR593" s="30"/>
      <c r="AS593" s="30"/>
      <c r="AT593" s="30"/>
      <c r="AU593" s="30"/>
      <c r="AV593" s="30"/>
      <c r="AW593" s="30"/>
      <c r="AX593" s="30"/>
      <c r="AY593" s="30"/>
      <c r="AZ593" s="30"/>
      <c r="BA593" s="30"/>
      <c r="BD593" s="30"/>
      <c r="BE593" s="30"/>
      <c r="BF593" s="30"/>
      <c r="BI593" s="30"/>
      <c r="BK593" s="30"/>
      <c r="BL593" s="30"/>
    </row>
    <row r="594" spans="11:64" ht="18" customHeight="1" x14ac:dyDescent="0.2"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  <c r="AC594" s="30"/>
      <c r="AD594" s="30"/>
      <c r="AE594" s="30"/>
      <c r="AF594" s="30"/>
      <c r="AG594" s="30"/>
      <c r="AH594" s="30"/>
      <c r="AI594" s="30"/>
      <c r="AJ594" s="30"/>
      <c r="AK594" s="30"/>
      <c r="AL594" s="30"/>
      <c r="AM594" s="30"/>
      <c r="AN594" s="30"/>
      <c r="AO594" s="30"/>
      <c r="AP594" s="30"/>
      <c r="AQ594" s="30"/>
      <c r="AR594" s="30"/>
      <c r="AS594" s="30"/>
      <c r="AT594" s="30"/>
      <c r="AU594" s="30"/>
      <c r="AV594" s="30"/>
      <c r="AW594" s="30"/>
      <c r="AX594" s="30"/>
      <c r="AY594" s="30"/>
      <c r="AZ594" s="30"/>
      <c r="BA594" s="30"/>
      <c r="BD594" s="30"/>
      <c r="BE594" s="30"/>
      <c r="BF594" s="30"/>
      <c r="BI594" s="30"/>
      <c r="BK594" s="30"/>
      <c r="BL594" s="30"/>
    </row>
    <row r="595" spans="11:64" ht="18" customHeight="1" x14ac:dyDescent="0.2"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  <c r="AC595" s="30"/>
      <c r="AD595" s="30"/>
      <c r="AE595" s="30"/>
      <c r="AF595" s="30"/>
      <c r="AG595" s="30"/>
      <c r="AH595" s="30"/>
      <c r="AI595" s="30"/>
      <c r="AJ595" s="30"/>
      <c r="AK595" s="30"/>
      <c r="AL595" s="30"/>
      <c r="AM595" s="30"/>
      <c r="AN595" s="30"/>
      <c r="AO595" s="30"/>
      <c r="AP595" s="30"/>
      <c r="AQ595" s="30"/>
      <c r="AR595" s="30"/>
      <c r="AS595" s="30"/>
      <c r="AT595" s="30"/>
      <c r="AU595" s="30"/>
      <c r="AV595" s="30"/>
      <c r="AW595" s="30"/>
      <c r="AX595" s="30"/>
      <c r="AY595" s="30"/>
      <c r="AZ595" s="30"/>
      <c r="BA595" s="30"/>
      <c r="BD595" s="30"/>
      <c r="BE595" s="30"/>
      <c r="BF595" s="30"/>
      <c r="BI595" s="30"/>
      <c r="BK595" s="30"/>
      <c r="BL595" s="30"/>
    </row>
    <row r="596" spans="11:64" ht="18" customHeight="1" x14ac:dyDescent="0.2"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  <c r="AC596" s="30"/>
      <c r="AD596" s="30"/>
      <c r="AE596" s="30"/>
      <c r="AF596" s="30"/>
      <c r="AG596" s="30"/>
      <c r="AH596" s="30"/>
      <c r="AI596" s="30"/>
      <c r="AJ596" s="30"/>
      <c r="AK596" s="30"/>
      <c r="AL596" s="30"/>
      <c r="AM596" s="30"/>
      <c r="AN596" s="30"/>
      <c r="AO596" s="30"/>
      <c r="AP596" s="30"/>
      <c r="AQ596" s="30"/>
      <c r="AR596" s="30"/>
      <c r="AS596" s="30"/>
      <c r="AT596" s="30"/>
      <c r="AU596" s="30"/>
      <c r="AV596" s="30"/>
      <c r="AW596" s="30"/>
      <c r="AX596" s="30"/>
      <c r="AY596" s="30"/>
      <c r="AZ596" s="30"/>
      <c r="BA596" s="30"/>
      <c r="BD596" s="30"/>
      <c r="BE596" s="30"/>
      <c r="BF596" s="30"/>
      <c r="BI596" s="30"/>
      <c r="BK596" s="30"/>
      <c r="BL596" s="30"/>
    </row>
    <row r="597" spans="11:64" ht="18" customHeight="1" x14ac:dyDescent="0.2"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  <c r="AC597" s="30"/>
      <c r="AD597" s="30"/>
      <c r="AE597" s="30"/>
      <c r="AF597" s="30"/>
      <c r="AG597" s="30"/>
      <c r="AH597" s="30"/>
      <c r="AI597" s="30"/>
      <c r="AJ597" s="30"/>
      <c r="AK597" s="30"/>
      <c r="AL597" s="30"/>
      <c r="AM597" s="30"/>
      <c r="AN597" s="30"/>
      <c r="AO597" s="30"/>
      <c r="AP597" s="30"/>
      <c r="AQ597" s="30"/>
      <c r="AR597" s="30"/>
      <c r="AS597" s="30"/>
      <c r="AT597" s="30"/>
      <c r="AU597" s="30"/>
      <c r="AV597" s="30"/>
      <c r="AW597" s="30"/>
      <c r="AX597" s="30"/>
      <c r="AY597" s="30"/>
      <c r="AZ597" s="30"/>
      <c r="BA597" s="30"/>
      <c r="BD597" s="30"/>
      <c r="BE597" s="30"/>
      <c r="BF597" s="30"/>
      <c r="BI597" s="30"/>
      <c r="BK597" s="30"/>
      <c r="BL597" s="30"/>
    </row>
    <row r="598" spans="11:64" ht="18" customHeight="1" x14ac:dyDescent="0.2"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  <c r="AC598" s="30"/>
      <c r="AD598" s="30"/>
      <c r="AE598" s="30"/>
      <c r="AF598" s="30"/>
      <c r="AG598" s="30"/>
      <c r="AH598" s="30"/>
      <c r="AI598" s="30"/>
      <c r="AJ598" s="30"/>
      <c r="AK598" s="30"/>
      <c r="AL598" s="30"/>
      <c r="AM598" s="30"/>
      <c r="AN598" s="30"/>
      <c r="AO598" s="30"/>
      <c r="AP598" s="30"/>
      <c r="AQ598" s="30"/>
      <c r="AR598" s="30"/>
      <c r="AS598" s="30"/>
      <c r="AT598" s="30"/>
      <c r="AU598" s="30"/>
      <c r="AV598" s="30"/>
      <c r="AW598" s="30"/>
      <c r="AX598" s="30"/>
      <c r="AY598" s="30"/>
      <c r="AZ598" s="30"/>
      <c r="BA598" s="30"/>
      <c r="BD598" s="30"/>
      <c r="BE598" s="30"/>
      <c r="BF598" s="30"/>
      <c r="BI598" s="30"/>
      <c r="BK598" s="30"/>
      <c r="BL598" s="30"/>
    </row>
    <row r="599" spans="11:64" ht="18" customHeight="1" x14ac:dyDescent="0.2"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  <c r="AC599" s="30"/>
      <c r="AD599" s="30"/>
      <c r="AE599" s="30"/>
      <c r="AF599" s="30"/>
      <c r="AG599" s="30"/>
      <c r="AH599" s="30"/>
      <c r="AI599" s="30"/>
      <c r="AJ599" s="30"/>
      <c r="AK599" s="30"/>
      <c r="AL599" s="30"/>
      <c r="AM599" s="30"/>
      <c r="AN599" s="30"/>
      <c r="AO599" s="30"/>
      <c r="AP599" s="30"/>
      <c r="AQ599" s="30"/>
      <c r="AR599" s="30"/>
      <c r="AS599" s="30"/>
      <c r="AT599" s="30"/>
      <c r="AU599" s="30"/>
      <c r="AV599" s="30"/>
      <c r="AW599" s="30"/>
      <c r="AX599" s="30"/>
      <c r="AY599" s="30"/>
      <c r="AZ599" s="30"/>
      <c r="BA599" s="30"/>
      <c r="BD599" s="30"/>
      <c r="BE599" s="30"/>
      <c r="BF599" s="30"/>
      <c r="BI599" s="30"/>
      <c r="BK599" s="30"/>
      <c r="BL599" s="30"/>
    </row>
    <row r="600" spans="11:64" ht="18" customHeight="1" x14ac:dyDescent="0.2"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  <c r="AC600" s="30"/>
      <c r="AD600" s="30"/>
      <c r="AE600" s="30"/>
      <c r="AF600" s="30"/>
      <c r="AG600" s="30"/>
      <c r="AH600" s="30"/>
      <c r="AI600" s="30"/>
      <c r="AJ600" s="30"/>
      <c r="AK600" s="30"/>
      <c r="AL600" s="30"/>
      <c r="AM600" s="30"/>
      <c r="AN600" s="30"/>
      <c r="AO600" s="30"/>
      <c r="AP600" s="30"/>
      <c r="AQ600" s="30"/>
      <c r="AR600" s="30"/>
      <c r="AS600" s="30"/>
      <c r="AT600" s="30"/>
      <c r="AU600" s="30"/>
      <c r="AV600" s="30"/>
      <c r="AW600" s="30"/>
      <c r="AX600" s="30"/>
      <c r="AY600" s="30"/>
      <c r="AZ600" s="30"/>
      <c r="BA600" s="30"/>
      <c r="BD600" s="30"/>
      <c r="BE600" s="30"/>
      <c r="BF600" s="30"/>
      <c r="BI600" s="30"/>
      <c r="BK600" s="30"/>
      <c r="BL600" s="30"/>
    </row>
    <row r="601" spans="11:64" ht="18" customHeight="1" x14ac:dyDescent="0.2"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  <c r="AC601" s="30"/>
      <c r="AD601" s="30"/>
      <c r="AE601" s="30"/>
      <c r="AF601" s="30"/>
      <c r="AG601" s="30"/>
      <c r="AH601" s="30"/>
      <c r="AI601" s="30"/>
      <c r="AJ601" s="30"/>
      <c r="AK601" s="30"/>
      <c r="AL601" s="30"/>
      <c r="AM601" s="30"/>
      <c r="AN601" s="30"/>
      <c r="AO601" s="30"/>
      <c r="AP601" s="30"/>
      <c r="AQ601" s="30"/>
      <c r="AR601" s="30"/>
      <c r="AS601" s="30"/>
      <c r="AT601" s="30"/>
      <c r="AU601" s="30"/>
      <c r="AV601" s="30"/>
      <c r="AW601" s="30"/>
      <c r="AX601" s="30"/>
      <c r="AY601" s="30"/>
      <c r="AZ601" s="30"/>
      <c r="BA601" s="30"/>
      <c r="BD601" s="30"/>
      <c r="BE601" s="30"/>
      <c r="BF601" s="30"/>
      <c r="BI601" s="30"/>
      <c r="BK601" s="30"/>
      <c r="BL601" s="30"/>
    </row>
    <row r="602" spans="11:64" ht="18" customHeight="1" x14ac:dyDescent="0.2"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  <c r="AC602" s="30"/>
      <c r="AD602" s="30"/>
      <c r="AE602" s="30"/>
      <c r="AF602" s="30"/>
      <c r="AG602" s="30"/>
      <c r="AH602" s="30"/>
      <c r="AI602" s="30"/>
      <c r="AJ602" s="30"/>
      <c r="AK602" s="30"/>
      <c r="AL602" s="30"/>
      <c r="AM602" s="30"/>
      <c r="AN602" s="30"/>
      <c r="AO602" s="30"/>
      <c r="AP602" s="30"/>
      <c r="AQ602" s="30"/>
      <c r="AR602" s="30"/>
      <c r="AS602" s="30"/>
      <c r="AT602" s="30"/>
      <c r="AU602" s="30"/>
      <c r="AV602" s="30"/>
      <c r="AW602" s="30"/>
      <c r="AX602" s="30"/>
      <c r="AY602" s="30"/>
      <c r="AZ602" s="30"/>
      <c r="BA602" s="30"/>
      <c r="BD602" s="30"/>
      <c r="BE602" s="30"/>
      <c r="BF602" s="30"/>
      <c r="BI602" s="30"/>
      <c r="BK602" s="30"/>
      <c r="BL602" s="30"/>
    </row>
    <row r="603" spans="11:64" ht="18" customHeight="1" x14ac:dyDescent="0.2"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  <c r="AC603" s="30"/>
      <c r="AD603" s="30"/>
      <c r="AE603" s="30"/>
      <c r="AF603" s="30"/>
      <c r="AG603" s="30"/>
      <c r="AH603" s="30"/>
      <c r="AI603" s="30"/>
      <c r="AJ603" s="30"/>
      <c r="AK603" s="30"/>
      <c r="AL603" s="30"/>
      <c r="AM603" s="30"/>
      <c r="AN603" s="30"/>
      <c r="AO603" s="30"/>
      <c r="AP603" s="30"/>
      <c r="AQ603" s="30"/>
      <c r="AR603" s="30"/>
      <c r="AS603" s="30"/>
      <c r="AT603" s="30"/>
      <c r="AU603" s="30"/>
      <c r="AV603" s="30"/>
      <c r="AW603" s="30"/>
      <c r="AX603" s="30"/>
      <c r="AY603" s="30"/>
      <c r="AZ603" s="30"/>
      <c r="BA603" s="30"/>
      <c r="BD603" s="30"/>
      <c r="BE603" s="30"/>
      <c r="BF603" s="30"/>
      <c r="BI603" s="30"/>
      <c r="BK603" s="30"/>
      <c r="BL603" s="30"/>
    </row>
    <row r="604" spans="11:64" ht="18" customHeight="1" x14ac:dyDescent="0.2"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  <c r="AC604" s="30"/>
      <c r="AD604" s="30"/>
      <c r="AE604" s="30"/>
      <c r="AF604" s="30"/>
      <c r="AG604" s="30"/>
      <c r="AH604" s="30"/>
      <c r="AI604" s="30"/>
      <c r="AJ604" s="30"/>
      <c r="AK604" s="30"/>
      <c r="AL604" s="30"/>
      <c r="AM604" s="30"/>
      <c r="AN604" s="30"/>
      <c r="AO604" s="30"/>
      <c r="AP604" s="30"/>
      <c r="AQ604" s="30"/>
      <c r="AR604" s="30"/>
      <c r="AS604" s="30"/>
      <c r="AT604" s="30"/>
      <c r="AU604" s="30"/>
      <c r="AV604" s="30"/>
      <c r="AW604" s="30"/>
      <c r="AX604" s="30"/>
      <c r="AY604" s="30"/>
      <c r="AZ604" s="30"/>
      <c r="BA604" s="30"/>
      <c r="BD604" s="30"/>
      <c r="BE604" s="30"/>
      <c r="BF604" s="30"/>
      <c r="BI604" s="30"/>
      <c r="BK604" s="30"/>
      <c r="BL604" s="30"/>
    </row>
    <row r="605" spans="11:64" ht="18" customHeight="1" x14ac:dyDescent="0.2"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  <c r="AC605" s="30"/>
      <c r="AD605" s="30"/>
      <c r="AE605" s="30"/>
      <c r="AF605" s="30"/>
      <c r="AG605" s="30"/>
      <c r="AH605" s="30"/>
      <c r="AI605" s="30"/>
      <c r="AJ605" s="30"/>
      <c r="AK605" s="30"/>
      <c r="AL605" s="30"/>
      <c r="AM605" s="30"/>
      <c r="AN605" s="30"/>
      <c r="AO605" s="30"/>
      <c r="AP605" s="30"/>
      <c r="AQ605" s="30"/>
      <c r="AR605" s="30"/>
      <c r="AS605" s="30"/>
      <c r="AT605" s="30"/>
      <c r="AU605" s="30"/>
      <c r="AV605" s="30"/>
      <c r="AW605" s="30"/>
      <c r="AX605" s="30"/>
      <c r="AY605" s="30"/>
      <c r="AZ605" s="30"/>
      <c r="BA605" s="30"/>
      <c r="BD605" s="30"/>
      <c r="BE605" s="30"/>
      <c r="BF605" s="30"/>
      <c r="BI605" s="30"/>
      <c r="BK605" s="30"/>
      <c r="BL605" s="30"/>
    </row>
    <row r="606" spans="11:64" ht="18" customHeight="1" x14ac:dyDescent="0.2"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  <c r="AC606" s="30"/>
      <c r="AD606" s="30"/>
      <c r="AE606" s="30"/>
      <c r="AF606" s="30"/>
      <c r="AG606" s="30"/>
      <c r="AH606" s="30"/>
      <c r="AI606" s="30"/>
      <c r="AJ606" s="30"/>
      <c r="AK606" s="30"/>
      <c r="AL606" s="30"/>
      <c r="AM606" s="30"/>
      <c r="AN606" s="30"/>
      <c r="AO606" s="30"/>
      <c r="AP606" s="30"/>
      <c r="AQ606" s="30"/>
      <c r="AR606" s="30"/>
      <c r="AS606" s="30"/>
      <c r="AT606" s="30"/>
      <c r="AU606" s="30"/>
      <c r="AV606" s="30"/>
      <c r="AW606" s="30"/>
      <c r="AX606" s="30"/>
      <c r="AY606" s="30"/>
      <c r="AZ606" s="30"/>
      <c r="BA606" s="30"/>
      <c r="BD606" s="30"/>
      <c r="BE606" s="30"/>
      <c r="BF606" s="30"/>
      <c r="BI606" s="30"/>
      <c r="BK606" s="30"/>
      <c r="BL606" s="30"/>
    </row>
    <row r="607" spans="11:64" ht="18" customHeight="1" x14ac:dyDescent="0.2"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  <c r="AC607" s="30"/>
      <c r="AD607" s="30"/>
      <c r="AE607" s="30"/>
      <c r="AF607" s="30"/>
      <c r="AG607" s="30"/>
      <c r="AH607" s="30"/>
      <c r="AI607" s="30"/>
      <c r="AJ607" s="30"/>
      <c r="AK607" s="30"/>
      <c r="AL607" s="30"/>
      <c r="AM607" s="30"/>
      <c r="AN607" s="30"/>
      <c r="AO607" s="30"/>
      <c r="AP607" s="30"/>
      <c r="AQ607" s="30"/>
      <c r="AR607" s="30"/>
      <c r="AS607" s="30"/>
      <c r="AT607" s="30"/>
      <c r="AU607" s="30"/>
      <c r="AV607" s="30"/>
      <c r="AW607" s="30"/>
      <c r="AX607" s="30"/>
      <c r="AY607" s="30"/>
      <c r="AZ607" s="30"/>
      <c r="BA607" s="30"/>
      <c r="BD607" s="30"/>
      <c r="BE607" s="30"/>
      <c r="BF607" s="30"/>
      <c r="BI607" s="30"/>
      <c r="BK607" s="30"/>
      <c r="BL607" s="30"/>
    </row>
    <row r="608" spans="11:64" ht="18" customHeight="1" x14ac:dyDescent="0.2"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  <c r="AC608" s="30"/>
      <c r="AD608" s="30"/>
      <c r="AE608" s="30"/>
      <c r="AF608" s="30"/>
      <c r="AG608" s="30"/>
      <c r="AH608" s="30"/>
      <c r="AI608" s="30"/>
      <c r="AJ608" s="30"/>
      <c r="AK608" s="30"/>
      <c r="AL608" s="30"/>
      <c r="AM608" s="30"/>
      <c r="AN608" s="30"/>
      <c r="AO608" s="30"/>
      <c r="AP608" s="30"/>
      <c r="AQ608" s="30"/>
      <c r="AR608" s="30"/>
      <c r="AS608" s="30"/>
      <c r="AT608" s="30"/>
      <c r="AU608" s="30"/>
      <c r="AV608" s="30"/>
      <c r="AW608" s="30"/>
      <c r="AX608" s="30"/>
      <c r="AY608" s="30"/>
      <c r="AZ608" s="30"/>
      <c r="BA608" s="30"/>
      <c r="BD608" s="30"/>
      <c r="BE608" s="30"/>
      <c r="BF608" s="30"/>
      <c r="BI608" s="30"/>
      <c r="BK608" s="30"/>
      <c r="BL608" s="30"/>
    </row>
    <row r="609" spans="11:64" ht="18" customHeight="1" x14ac:dyDescent="0.2"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  <c r="AC609" s="30"/>
      <c r="AD609" s="30"/>
      <c r="AE609" s="30"/>
      <c r="AF609" s="30"/>
      <c r="AG609" s="30"/>
      <c r="AH609" s="30"/>
      <c r="AI609" s="30"/>
      <c r="AJ609" s="30"/>
      <c r="AK609" s="30"/>
      <c r="AL609" s="30"/>
      <c r="AM609" s="30"/>
      <c r="AN609" s="30"/>
      <c r="AO609" s="30"/>
      <c r="AP609" s="30"/>
      <c r="AQ609" s="30"/>
      <c r="AR609" s="30"/>
      <c r="AS609" s="30"/>
      <c r="AT609" s="30"/>
      <c r="AU609" s="30"/>
      <c r="AV609" s="30"/>
      <c r="AW609" s="30"/>
      <c r="AX609" s="30"/>
      <c r="AY609" s="30"/>
      <c r="AZ609" s="30"/>
      <c r="BA609" s="30"/>
      <c r="BD609" s="30"/>
      <c r="BE609" s="30"/>
      <c r="BF609" s="30"/>
      <c r="BI609" s="30"/>
      <c r="BK609" s="30"/>
      <c r="BL609" s="30"/>
    </row>
    <row r="610" spans="11:64" ht="18" customHeight="1" x14ac:dyDescent="0.2"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  <c r="AC610" s="30"/>
      <c r="AD610" s="30"/>
      <c r="AE610" s="30"/>
      <c r="AF610" s="30"/>
      <c r="AG610" s="30"/>
      <c r="AH610" s="30"/>
      <c r="AI610" s="30"/>
      <c r="AJ610" s="30"/>
      <c r="AK610" s="30"/>
      <c r="AL610" s="30"/>
      <c r="AM610" s="30"/>
      <c r="AN610" s="30"/>
      <c r="AO610" s="30"/>
      <c r="AP610" s="30"/>
      <c r="AQ610" s="30"/>
      <c r="AR610" s="30"/>
      <c r="AS610" s="30"/>
      <c r="AT610" s="30"/>
      <c r="AU610" s="30"/>
      <c r="AV610" s="30"/>
      <c r="AW610" s="30"/>
      <c r="AX610" s="30"/>
      <c r="AY610" s="30"/>
      <c r="AZ610" s="30"/>
      <c r="BA610" s="30"/>
      <c r="BD610" s="30"/>
      <c r="BE610" s="30"/>
      <c r="BF610" s="30"/>
      <c r="BI610" s="30"/>
      <c r="BK610" s="30"/>
      <c r="BL610" s="30"/>
    </row>
    <row r="611" spans="11:64" ht="18" customHeight="1" x14ac:dyDescent="0.2"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  <c r="AC611" s="30"/>
      <c r="AD611" s="30"/>
      <c r="AE611" s="30"/>
      <c r="AF611" s="30"/>
      <c r="AG611" s="30"/>
      <c r="AH611" s="30"/>
      <c r="AI611" s="30"/>
      <c r="AJ611" s="30"/>
      <c r="AK611" s="30"/>
      <c r="AL611" s="30"/>
      <c r="AM611" s="30"/>
      <c r="AN611" s="30"/>
      <c r="AO611" s="30"/>
      <c r="AP611" s="30"/>
      <c r="AQ611" s="30"/>
      <c r="AR611" s="30"/>
      <c r="AS611" s="30"/>
      <c r="AT611" s="30"/>
      <c r="AU611" s="30"/>
      <c r="AV611" s="30"/>
      <c r="AW611" s="30"/>
      <c r="AX611" s="30"/>
      <c r="AY611" s="30"/>
      <c r="AZ611" s="30"/>
      <c r="BA611" s="30"/>
      <c r="BD611" s="30"/>
      <c r="BE611" s="30"/>
      <c r="BF611" s="30"/>
      <c r="BI611" s="30"/>
      <c r="BK611" s="30"/>
      <c r="BL611" s="30"/>
    </row>
    <row r="612" spans="11:64" ht="18" customHeight="1" x14ac:dyDescent="0.2"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  <c r="AC612" s="30"/>
      <c r="AD612" s="30"/>
      <c r="AE612" s="30"/>
      <c r="AF612" s="30"/>
      <c r="AG612" s="30"/>
      <c r="AH612" s="30"/>
      <c r="AI612" s="30"/>
      <c r="AJ612" s="30"/>
      <c r="AK612" s="30"/>
      <c r="AL612" s="30"/>
      <c r="AM612" s="30"/>
      <c r="AN612" s="30"/>
      <c r="AO612" s="30"/>
      <c r="AP612" s="30"/>
      <c r="AQ612" s="30"/>
      <c r="AR612" s="30"/>
      <c r="AS612" s="30"/>
      <c r="AT612" s="30"/>
      <c r="AU612" s="30"/>
      <c r="AV612" s="30"/>
      <c r="AW612" s="30"/>
      <c r="AX612" s="30"/>
      <c r="AY612" s="30"/>
      <c r="AZ612" s="30"/>
      <c r="BA612" s="30"/>
      <c r="BD612" s="30"/>
      <c r="BE612" s="30"/>
      <c r="BF612" s="30"/>
      <c r="BI612" s="30"/>
      <c r="BK612" s="30"/>
      <c r="BL612" s="30"/>
    </row>
    <row r="613" spans="11:64" ht="18" customHeight="1" x14ac:dyDescent="0.2"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  <c r="AC613" s="30"/>
      <c r="AD613" s="30"/>
      <c r="AE613" s="30"/>
      <c r="AF613" s="30"/>
      <c r="AG613" s="30"/>
      <c r="AH613" s="30"/>
      <c r="AI613" s="30"/>
      <c r="AJ613" s="30"/>
      <c r="AK613" s="30"/>
      <c r="AL613" s="30"/>
      <c r="AM613" s="30"/>
      <c r="AN613" s="30"/>
      <c r="AO613" s="30"/>
      <c r="AP613" s="30"/>
      <c r="AQ613" s="30"/>
      <c r="AR613" s="30"/>
      <c r="AS613" s="30"/>
      <c r="AT613" s="30"/>
      <c r="AU613" s="30"/>
      <c r="AV613" s="30"/>
      <c r="AW613" s="30"/>
      <c r="AX613" s="30"/>
      <c r="AY613" s="30"/>
      <c r="AZ613" s="30"/>
      <c r="BA613" s="30"/>
      <c r="BD613" s="30"/>
      <c r="BE613" s="30"/>
      <c r="BF613" s="30"/>
      <c r="BI613" s="30"/>
      <c r="BK613" s="30"/>
      <c r="BL613" s="30"/>
    </row>
    <row r="614" spans="11:64" ht="18" customHeight="1" x14ac:dyDescent="0.2"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  <c r="AC614" s="30"/>
      <c r="AD614" s="30"/>
      <c r="AE614" s="30"/>
      <c r="AF614" s="30"/>
      <c r="AG614" s="30"/>
      <c r="AH614" s="30"/>
      <c r="AI614" s="30"/>
      <c r="AJ614" s="30"/>
      <c r="AK614" s="30"/>
      <c r="AL614" s="30"/>
      <c r="AM614" s="30"/>
      <c r="AN614" s="30"/>
      <c r="AO614" s="30"/>
      <c r="AP614" s="30"/>
      <c r="AQ614" s="30"/>
      <c r="AR614" s="30"/>
      <c r="AS614" s="30"/>
      <c r="AT614" s="30"/>
      <c r="AU614" s="30"/>
      <c r="AV614" s="30"/>
      <c r="AW614" s="30"/>
      <c r="AX614" s="30"/>
      <c r="AY614" s="30"/>
      <c r="AZ614" s="30"/>
      <c r="BA614" s="30"/>
      <c r="BD614" s="30"/>
      <c r="BE614" s="30"/>
      <c r="BF614" s="30"/>
      <c r="BI614" s="30"/>
      <c r="BK614" s="30"/>
      <c r="BL614" s="30"/>
    </row>
    <row r="615" spans="11:64" ht="18" customHeight="1" x14ac:dyDescent="0.2"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  <c r="AC615" s="30"/>
      <c r="AD615" s="30"/>
      <c r="AE615" s="30"/>
      <c r="AF615" s="30"/>
      <c r="AG615" s="30"/>
      <c r="AH615" s="30"/>
      <c r="AI615" s="30"/>
      <c r="AJ615" s="30"/>
      <c r="AK615" s="30"/>
      <c r="AL615" s="30"/>
      <c r="AM615" s="30"/>
      <c r="AN615" s="30"/>
      <c r="AO615" s="30"/>
      <c r="AP615" s="30"/>
      <c r="AQ615" s="30"/>
      <c r="AR615" s="30"/>
      <c r="AS615" s="30"/>
      <c r="AT615" s="30"/>
      <c r="AU615" s="30"/>
      <c r="AV615" s="30"/>
      <c r="AW615" s="30"/>
      <c r="AX615" s="30"/>
      <c r="AY615" s="30"/>
      <c r="AZ615" s="30"/>
      <c r="BA615" s="30"/>
      <c r="BD615" s="30"/>
      <c r="BE615" s="30"/>
      <c r="BF615" s="30"/>
      <c r="BI615" s="30"/>
      <c r="BK615" s="30"/>
      <c r="BL615" s="30"/>
    </row>
    <row r="616" spans="11:64" ht="18" customHeight="1" x14ac:dyDescent="0.2"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  <c r="AC616" s="30"/>
      <c r="AD616" s="30"/>
      <c r="AE616" s="30"/>
      <c r="AF616" s="30"/>
      <c r="AG616" s="30"/>
      <c r="AH616" s="30"/>
      <c r="AI616" s="30"/>
      <c r="AJ616" s="30"/>
      <c r="AK616" s="30"/>
      <c r="AL616" s="30"/>
      <c r="AM616" s="30"/>
      <c r="AN616" s="30"/>
      <c r="AO616" s="30"/>
      <c r="AP616" s="30"/>
      <c r="AQ616" s="30"/>
      <c r="AR616" s="30"/>
      <c r="AS616" s="30"/>
      <c r="AT616" s="30"/>
      <c r="AU616" s="30"/>
      <c r="AV616" s="30"/>
      <c r="AW616" s="30"/>
      <c r="AX616" s="30"/>
      <c r="AY616" s="30"/>
      <c r="AZ616" s="30"/>
      <c r="BA616" s="30"/>
      <c r="BD616" s="30"/>
      <c r="BE616" s="30"/>
      <c r="BF616" s="30"/>
      <c r="BI616" s="30"/>
      <c r="BK616" s="30"/>
      <c r="BL616" s="30"/>
    </row>
    <row r="617" spans="11:64" ht="18" customHeight="1" x14ac:dyDescent="0.2"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  <c r="AC617" s="30"/>
      <c r="AD617" s="30"/>
      <c r="AE617" s="30"/>
      <c r="AF617" s="30"/>
      <c r="AG617" s="30"/>
      <c r="AH617" s="30"/>
      <c r="AI617" s="30"/>
      <c r="AJ617" s="30"/>
      <c r="AK617" s="30"/>
      <c r="AL617" s="30"/>
      <c r="AM617" s="30"/>
      <c r="AN617" s="30"/>
      <c r="AO617" s="30"/>
      <c r="AP617" s="30"/>
      <c r="AQ617" s="30"/>
      <c r="AR617" s="30"/>
      <c r="AS617" s="30"/>
      <c r="AT617" s="30"/>
      <c r="AU617" s="30"/>
      <c r="AV617" s="30"/>
      <c r="AW617" s="30"/>
      <c r="AX617" s="30"/>
      <c r="AY617" s="30"/>
      <c r="AZ617" s="30"/>
      <c r="BA617" s="30"/>
      <c r="BD617" s="30"/>
      <c r="BE617" s="30"/>
      <c r="BF617" s="30"/>
      <c r="BI617" s="30"/>
      <c r="BK617" s="30"/>
      <c r="BL617" s="30"/>
    </row>
    <row r="618" spans="11:64" ht="18" customHeight="1" x14ac:dyDescent="0.2"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  <c r="AC618" s="30"/>
      <c r="AD618" s="30"/>
      <c r="AE618" s="30"/>
      <c r="AF618" s="30"/>
      <c r="AG618" s="30"/>
      <c r="AH618" s="30"/>
      <c r="AI618" s="30"/>
      <c r="AJ618" s="30"/>
      <c r="AK618" s="30"/>
      <c r="AL618" s="30"/>
      <c r="AM618" s="30"/>
      <c r="AN618" s="30"/>
      <c r="AO618" s="30"/>
      <c r="AP618" s="30"/>
      <c r="AQ618" s="30"/>
      <c r="AR618" s="30"/>
      <c r="AS618" s="30"/>
      <c r="AT618" s="30"/>
      <c r="AU618" s="30"/>
      <c r="AV618" s="30"/>
      <c r="AW618" s="30"/>
      <c r="AX618" s="30"/>
      <c r="AY618" s="30"/>
      <c r="AZ618" s="30"/>
      <c r="BA618" s="30"/>
      <c r="BD618" s="30"/>
      <c r="BE618" s="30"/>
      <c r="BF618" s="30"/>
      <c r="BI618" s="30"/>
      <c r="BK618" s="30"/>
      <c r="BL618" s="30"/>
    </row>
    <row r="619" spans="11:64" ht="18" customHeight="1" x14ac:dyDescent="0.2"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  <c r="AC619" s="30"/>
      <c r="AD619" s="30"/>
      <c r="AE619" s="30"/>
      <c r="AF619" s="30"/>
      <c r="AG619" s="30"/>
      <c r="AH619" s="30"/>
      <c r="AI619" s="30"/>
      <c r="AJ619" s="30"/>
      <c r="AK619" s="30"/>
      <c r="AL619" s="30"/>
      <c r="AM619" s="30"/>
      <c r="AN619" s="30"/>
      <c r="AO619" s="30"/>
      <c r="AP619" s="30"/>
      <c r="AQ619" s="30"/>
      <c r="AR619" s="30"/>
      <c r="AS619" s="30"/>
      <c r="AT619" s="30"/>
      <c r="AU619" s="30"/>
      <c r="AV619" s="30"/>
      <c r="AW619" s="30"/>
      <c r="AX619" s="30"/>
      <c r="AY619" s="30"/>
      <c r="AZ619" s="30"/>
      <c r="BA619" s="30"/>
      <c r="BD619" s="30"/>
      <c r="BE619" s="30"/>
      <c r="BF619" s="30"/>
      <c r="BI619" s="30"/>
      <c r="BK619" s="30"/>
      <c r="BL619" s="30"/>
    </row>
    <row r="620" spans="11:64" ht="18" customHeight="1" x14ac:dyDescent="0.2"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  <c r="AC620" s="30"/>
      <c r="AD620" s="30"/>
      <c r="AE620" s="30"/>
      <c r="AF620" s="30"/>
      <c r="AG620" s="30"/>
      <c r="AH620" s="30"/>
      <c r="AI620" s="30"/>
      <c r="AJ620" s="30"/>
      <c r="AK620" s="30"/>
      <c r="AL620" s="30"/>
      <c r="AM620" s="30"/>
      <c r="AN620" s="30"/>
      <c r="AO620" s="30"/>
      <c r="AP620" s="30"/>
      <c r="AQ620" s="30"/>
      <c r="AR620" s="30"/>
      <c r="AS620" s="30"/>
      <c r="AT620" s="30"/>
      <c r="AU620" s="30"/>
      <c r="AV620" s="30"/>
      <c r="AW620" s="30"/>
      <c r="AX620" s="30"/>
      <c r="AY620" s="30"/>
      <c r="AZ620" s="30"/>
      <c r="BA620" s="30"/>
      <c r="BD620" s="30"/>
      <c r="BE620" s="30"/>
      <c r="BF620" s="30"/>
      <c r="BI620" s="30"/>
      <c r="BK620" s="30"/>
      <c r="BL620" s="30"/>
    </row>
    <row r="621" spans="11:64" ht="18" customHeight="1" x14ac:dyDescent="0.2"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  <c r="AC621" s="30"/>
      <c r="AD621" s="30"/>
      <c r="AE621" s="30"/>
      <c r="AF621" s="30"/>
      <c r="AG621" s="30"/>
      <c r="AH621" s="30"/>
      <c r="AI621" s="30"/>
      <c r="AJ621" s="30"/>
      <c r="AK621" s="30"/>
      <c r="AL621" s="30"/>
      <c r="AM621" s="30"/>
      <c r="AN621" s="30"/>
      <c r="AO621" s="30"/>
      <c r="AP621" s="30"/>
      <c r="AQ621" s="30"/>
      <c r="AR621" s="30"/>
      <c r="AS621" s="30"/>
      <c r="AT621" s="30"/>
      <c r="AU621" s="30"/>
      <c r="AV621" s="30"/>
      <c r="AW621" s="30"/>
      <c r="AX621" s="30"/>
      <c r="AY621" s="30"/>
      <c r="AZ621" s="30"/>
      <c r="BA621" s="30"/>
      <c r="BD621" s="30"/>
      <c r="BE621" s="30"/>
      <c r="BF621" s="30"/>
      <c r="BI621" s="30"/>
      <c r="BK621" s="30"/>
      <c r="BL621" s="30"/>
    </row>
    <row r="622" spans="11:64" ht="18" customHeight="1" x14ac:dyDescent="0.2"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  <c r="AC622" s="30"/>
      <c r="AD622" s="30"/>
      <c r="AE622" s="30"/>
      <c r="AF622" s="30"/>
      <c r="AG622" s="30"/>
      <c r="AH622" s="30"/>
      <c r="AI622" s="30"/>
      <c r="AJ622" s="30"/>
      <c r="AK622" s="30"/>
      <c r="AL622" s="30"/>
      <c r="AM622" s="30"/>
      <c r="AN622" s="30"/>
      <c r="AO622" s="30"/>
      <c r="AP622" s="30"/>
      <c r="AQ622" s="30"/>
      <c r="AR622" s="30"/>
      <c r="AS622" s="30"/>
      <c r="AT622" s="30"/>
      <c r="AU622" s="30"/>
      <c r="AV622" s="30"/>
      <c r="AW622" s="30"/>
      <c r="AX622" s="30"/>
      <c r="AY622" s="30"/>
      <c r="AZ622" s="30"/>
      <c r="BA622" s="30"/>
      <c r="BD622" s="30"/>
      <c r="BE622" s="30"/>
      <c r="BF622" s="30"/>
      <c r="BI622" s="30"/>
      <c r="BK622" s="30"/>
      <c r="BL622" s="30"/>
    </row>
    <row r="623" spans="11:64" ht="18" customHeight="1" x14ac:dyDescent="0.2"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  <c r="AC623" s="30"/>
      <c r="AD623" s="30"/>
      <c r="AE623" s="30"/>
      <c r="AF623" s="30"/>
      <c r="AG623" s="30"/>
      <c r="AH623" s="30"/>
      <c r="AI623" s="30"/>
      <c r="AJ623" s="30"/>
      <c r="AK623" s="30"/>
      <c r="AL623" s="30"/>
      <c r="AM623" s="30"/>
      <c r="AN623" s="30"/>
      <c r="AO623" s="30"/>
      <c r="AP623" s="30"/>
      <c r="AQ623" s="30"/>
      <c r="AR623" s="30"/>
      <c r="AS623" s="30"/>
      <c r="AT623" s="30"/>
      <c r="AU623" s="30"/>
      <c r="AV623" s="30"/>
      <c r="AW623" s="30"/>
      <c r="AX623" s="30"/>
      <c r="AY623" s="30"/>
      <c r="AZ623" s="30"/>
      <c r="BA623" s="30"/>
      <c r="BD623" s="30"/>
      <c r="BE623" s="30"/>
      <c r="BF623" s="30"/>
      <c r="BI623" s="30"/>
      <c r="BK623" s="30"/>
      <c r="BL623" s="30"/>
    </row>
    <row r="624" spans="11:64" ht="18" customHeight="1" x14ac:dyDescent="0.2"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  <c r="AC624" s="30"/>
      <c r="AD624" s="30"/>
      <c r="AE624" s="30"/>
      <c r="AF624" s="30"/>
      <c r="AG624" s="30"/>
      <c r="AH624" s="30"/>
      <c r="AI624" s="30"/>
      <c r="AJ624" s="30"/>
      <c r="AK624" s="30"/>
      <c r="AL624" s="30"/>
      <c r="AM624" s="30"/>
      <c r="AN624" s="30"/>
      <c r="AO624" s="30"/>
      <c r="AP624" s="30"/>
      <c r="AQ624" s="30"/>
      <c r="AR624" s="30"/>
      <c r="AS624" s="30"/>
      <c r="AT624" s="30"/>
      <c r="AU624" s="30"/>
      <c r="AV624" s="30"/>
      <c r="AW624" s="30"/>
      <c r="AX624" s="30"/>
      <c r="AY624" s="30"/>
      <c r="AZ624" s="30"/>
      <c r="BA624" s="30"/>
      <c r="BD624" s="30"/>
      <c r="BE624" s="30"/>
      <c r="BF624" s="30"/>
      <c r="BI624" s="30"/>
      <c r="BK624" s="30"/>
      <c r="BL624" s="30"/>
    </row>
  </sheetData>
  <sortState ref="A3:BI437">
    <sortCondition descending="1" ref="BA3:BA437"/>
  </sortState>
  <mergeCells count="14">
    <mergeCell ref="K1:M1"/>
    <mergeCell ref="T1:V1"/>
    <mergeCell ref="Z1:AB1"/>
    <mergeCell ref="W1:Y1"/>
    <mergeCell ref="AI1:AK1"/>
    <mergeCell ref="AX1:AZ1"/>
    <mergeCell ref="AC1:AE1"/>
    <mergeCell ref="AF1:AH1"/>
    <mergeCell ref="N1:P1"/>
    <mergeCell ref="Q1:S1"/>
    <mergeCell ref="AL1:AN1"/>
    <mergeCell ref="AO1:AQ1"/>
    <mergeCell ref="AR1:AT1"/>
    <mergeCell ref="AU1:AW1"/>
  </mergeCells>
  <pageMargins left="0.75" right="0.75" top="1" bottom="1" header="0.5" footer="0.5"/>
  <pageSetup orientation="portrait" r:id="rId1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H80"/>
  <sheetViews>
    <sheetView topLeftCell="Z50" workbookViewId="0">
      <selection activeCell="BE80" sqref="BE80"/>
    </sheetView>
  </sheetViews>
  <sheetFormatPr baseColWidth="10" defaultColWidth="11.125" defaultRowHeight="16" x14ac:dyDescent="0.2"/>
  <cols>
    <col min="1" max="1" width="5.125" bestFit="1" customWidth="1"/>
    <col min="2" max="2" width="7.875" bestFit="1" customWidth="1"/>
    <col min="3" max="3" width="4.5" bestFit="1" customWidth="1"/>
    <col min="4" max="4" width="8" bestFit="1" customWidth="1"/>
    <col min="5" max="5" width="4.625" bestFit="1" customWidth="1"/>
    <col min="6" max="6" width="8.875" bestFit="1" customWidth="1"/>
    <col min="7" max="7" width="8.625" bestFit="1" customWidth="1"/>
    <col min="8" max="8" width="9.875" bestFit="1" customWidth="1"/>
    <col min="9" max="9" width="9.125" bestFit="1" customWidth="1"/>
    <col min="11" max="11" width="3" bestFit="1" customWidth="1"/>
    <col min="12" max="12" width="4.25" bestFit="1" customWidth="1"/>
    <col min="13" max="13" width="2.5" bestFit="1" customWidth="1"/>
    <col min="14" max="14" width="3" bestFit="1" customWidth="1"/>
    <col min="15" max="15" width="4.25" bestFit="1" customWidth="1"/>
    <col min="16" max="16" width="2.5" bestFit="1" customWidth="1"/>
    <col min="17" max="17" width="3" bestFit="1" customWidth="1"/>
    <col min="18" max="18" width="4.25" bestFit="1" customWidth="1"/>
    <col min="19" max="19" width="2.5" bestFit="1" customWidth="1"/>
    <col min="20" max="20" width="3" bestFit="1" customWidth="1"/>
    <col min="21" max="21" width="4.25" bestFit="1" customWidth="1"/>
    <col min="22" max="22" width="2.5" bestFit="1" customWidth="1"/>
    <col min="23" max="23" width="3" bestFit="1" customWidth="1"/>
    <col min="24" max="24" width="4.25" bestFit="1" customWidth="1"/>
    <col min="25" max="25" width="2.5" bestFit="1" customWidth="1"/>
    <col min="26" max="26" width="3" bestFit="1" customWidth="1"/>
    <col min="27" max="27" width="4.25" bestFit="1" customWidth="1"/>
    <col min="28" max="28" width="2.5" bestFit="1" customWidth="1"/>
    <col min="29" max="29" width="3" bestFit="1" customWidth="1"/>
    <col min="30" max="30" width="4.25" bestFit="1" customWidth="1"/>
    <col min="31" max="31" width="2.5" bestFit="1" customWidth="1"/>
    <col min="32" max="32" width="3" bestFit="1" customWidth="1"/>
    <col min="33" max="33" width="4.25" bestFit="1" customWidth="1"/>
    <col min="34" max="34" width="2.5" bestFit="1" customWidth="1"/>
    <col min="35" max="35" width="3" bestFit="1" customWidth="1"/>
    <col min="36" max="36" width="4.25" bestFit="1" customWidth="1"/>
    <col min="37" max="37" width="2.5" bestFit="1" customWidth="1"/>
    <col min="38" max="38" width="3" bestFit="1" customWidth="1"/>
    <col min="39" max="39" width="4.25" bestFit="1" customWidth="1"/>
    <col min="40" max="40" width="2.5" bestFit="1" customWidth="1"/>
    <col min="41" max="41" width="3" bestFit="1" customWidth="1"/>
    <col min="42" max="42" width="4.25" bestFit="1" customWidth="1"/>
    <col min="43" max="43" width="2.5" bestFit="1" customWidth="1"/>
    <col min="44" max="44" width="3" bestFit="1" customWidth="1"/>
    <col min="45" max="45" width="4.25" bestFit="1" customWidth="1"/>
    <col min="46" max="46" width="2.5" bestFit="1" customWidth="1"/>
    <col min="47" max="47" width="3" bestFit="1" customWidth="1"/>
    <col min="48" max="48" width="4.25" bestFit="1" customWidth="1"/>
    <col min="49" max="49" width="2.5" bestFit="1" customWidth="1"/>
    <col min="50" max="50" width="3" bestFit="1" customWidth="1"/>
    <col min="51" max="51" width="4.25" bestFit="1" customWidth="1"/>
    <col min="52" max="52" width="2.5" bestFit="1" customWidth="1"/>
    <col min="53" max="53" width="9.375" bestFit="1" customWidth="1"/>
    <col min="54" max="54" width="5.25" customWidth="1"/>
    <col min="55" max="55" width="5.5" customWidth="1"/>
    <col min="56" max="57" width="5" customWidth="1"/>
  </cols>
  <sheetData>
    <row r="1" spans="1:11" x14ac:dyDescent="0.2">
      <c r="A1" s="25" t="s">
        <v>0</v>
      </c>
      <c r="B1" s="25" t="s">
        <v>1</v>
      </c>
      <c r="C1" s="25" t="s">
        <v>2</v>
      </c>
      <c r="D1" s="45" t="s">
        <v>813</v>
      </c>
      <c r="E1" s="25" t="s">
        <v>3</v>
      </c>
      <c r="F1" s="25" t="s">
        <v>692</v>
      </c>
      <c r="G1" s="25" t="s">
        <v>691</v>
      </c>
      <c r="H1" s="25" t="s">
        <v>621</v>
      </c>
      <c r="I1" s="26" t="s">
        <v>927</v>
      </c>
    </row>
    <row r="2" spans="1:11" x14ac:dyDescent="0.2">
      <c r="A2" s="9">
        <v>1</v>
      </c>
      <c r="B2" s="9">
        <v>6</v>
      </c>
      <c r="C2" s="9" t="s">
        <v>373</v>
      </c>
      <c r="D2" s="9">
        <v>3</v>
      </c>
      <c r="E2" s="9" t="s">
        <v>43</v>
      </c>
      <c r="F2" s="9" t="s">
        <v>746</v>
      </c>
      <c r="G2" s="9" t="s">
        <v>74</v>
      </c>
      <c r="H2" s="9">
        <v>2010</v>
      </c>
      <c r="I2" s="23">
        <v>0.54600000000000004</v>
      </c>
      <c r="J2" t="s">
        <v>840</v>
      </c>
    </row>
    <row r="3" spans="1:11" x14ac:dyDescent="0.2">
      <c r="A3" s="9">
        <v>1</v>
      </c>
      <c r="B3" s="9">
        <v>1</v>
      </c>
      <c r="C3" s="9" t="s">
        <v>39</v>
      </c>
      <c r="D3" s="9">
        <v>3</v>
      </c>
      <c r="E3" s="9" t="s">
        <v>43</v>
      </c>
      <c r="F3" s="9" t="s">
        <v>773</v>
      </c>
      <c r="G3" s="9" t="s">
        <v>131</v>
      </c>
      <c r="H3" s="9">
        <v>2010</v>
      </c>
      <c r="I3" s="23">
        <v>0.60199999999999998</v>
      </c>
      <c r="J3" t="s">
        <v>928</v>
      </c>
    </row>
    <row r="4" spans="1:11" x14ac:dyDescent="0.2">
      <c r="A4" s="9">
        <v>1</v>
      </c>
      <c r="B4" s="9">
        <v>6</v>
      </c>
      <c r="C4" s="9" t="s">
        <v>353</v>
      </c>
      <c r="D4" s="9">
        <v>3</v>
      </c>
      <c r="E4" s="9" t="s">
        <v>43</v>
      </c>
      <c r="F4" s="9" t="s">
        <v>747</v>
      </c>
      <c r="G4" s="9" t="s">
        <v>230</v>
      </c>
      <c r="H4" s="9">
        <v>2010</v>
      </c>
      <c r="I4" s="23">
        <v>0.48199999999999998</v>
      </c>
      <c r="J4" t="s">
        <v>847</v>
      </c>
    </row>
    <row r="5" spans="1:11" x14ac:dyDescent="0.2">
      <c r="A5" s="9">
        <v>1</v>
      </c>
      <c r="B5" s="9">
        <v>8</v>
      </c>
      <c r="C5" s="9" t="s">
        <v>584</v>
      </c>
      <c r="D5" s="9">
        <v>3</v>
      </c>
      <c r="E5" s="9" t="s">
        <v>8</v>
      </c>
      <c r="F5" s="9" t="s">
        <v>467</v>
      </c>
      <c r="G5" s="9" t="s">
        <v>779</v>
      </c>
      <c r="H5" s="9">
        <v>1986</v>
      </c>
      <c r="I5" s="23">
        <v>0.502</v>
      </c>
      <c r="J5" t="s">
        <v>840</v>
      </c>
    </row>
    <row r="6" spans="1:11" x14ac:dyDescent="0.2">
      <c r="A6" s="9">
        <v>1</v>
      </c>
      <c r="B6" s="9">
        <v>8</v>
      </c>
      <c r="C6" s="9" t="s">
        <v>516</v>
      </c>
      <c r="D6" s="9">
        <v>3</v>
      </c>
      <c r="E6" s="9" t="s">
        <v>8</v>
      </c>
      <c r="F6" s="9" t="s">
        <v>730</v>
      </c>
      <c r="G6" s="9" t="s">
        <v>561</v>
      </c>
      <c r="H6" s="9">
        <v>1992</v>
      </c>
      <c r="I6" s="23">
        <v>0.52200000000000002</v>
      </c>
      <c r="J6" t="s">
        <v>840</v>
      </c>
    </row>
    <row r="7" spans="1:11" x14ac:dyDescent="0.2">
      <c r="A7" s="9">
        <v>1</v>
      </c>
      <c r="B7" s="9">
        <v>2</v>
      </c>
      <c r="C7" s="9" t="s">
        <v>97</v>
      </c>
      <c r="D7" s="9">
        <v>3</v>
      </c>
      <c r="E7" s="9" t="s">
        <v>8</v>
      </c>
      <c r="F7" s="9" t="s">
        <v>756</v>
      </c>
      <c r="G7" s="9" t="s">
        <v>561</v>
      </c>
      <c r="H7" s="9">
        <v>1986</v>
      </c>
      <c r="I7" s="23">
        <v>0.61799999999999999</v>
      </c>
      <c r="J7" t="s">
        <v>840</v>
      </c>
    </row>
    <row r="8" spans="1:11" s="9" customFormat="1" x14ac:dyDescent="0.2">
      <c r="I8" s="23"/>
    </row>
    <row r="9" spans="1:11" s="9" customFormat="1" x14ac:dyDescent="0.2">
      <c r="A9" s="9">
        <v>1</v>
      </c>
      <c r="B9" s="9">
        <v>4</v>
      </c>
      <c r="C9" s="9" t="s">
        <v>251</v>
      </c>
      <c r="D9" s="9">
        <v>2</v>
      </c>
      <c r="E9" s="9" t="s">
        <v>43</v>
      </c>
      <c r="F9" s="9" t="s">
        <v>5</v>
      </c>
      <c r="G9" s="9" t="s">
        <v>179</v>
      </c>
      <c r="H9" s="9">
        <v>1996</v>
      </c>
      <c r="I9" s="23">
        <v>1</v>
      </c>
      <c r="J9" s="9" t="s">
        <v>1473</v>
      </c>
      <c r="K9" s="24"/>
    </row>
    <row r="10" spans="1:11" s="9" customFormat="1" x14ac:dyDescent="0.2">
      <c r="I10" s="23"/>
    </row>
    <row r="11" spans="1:11" s="9" customFormat="1" x14ac:dyDescent="0.2">
      <c r="I11" s="23"/>
    </row>
    <row r="12" spans="1:11" s="9" customFormat="1" x14ac:dyDescent="0.2">
      <c r="I12" s="23"/>
    </row>
    <row r="13" spans="1:11" s="9" customFormat="1" x14ac:dyDescent="0.2">
      <c r="I13" s="23"/>
    </row>
    <row r="14" spans="1:11" s="9" customFormat="1" x14ac:dyDescent="0.2">
      <c r="I14" s="23"/>
    </row>
    <row r="15" spans="1:11" s="9" customFormat="1" x14ac:dyDescent="0.2">
      <c r="I15" s="23"/>
    </row>
    <row r="16" spans="1:11" s="9" customFormat="1" x14ac:dyDescent="0.2">
      <c r="I16" s="23"/>
    </row>
    <row r="17" spans="1:57" s="9" customFormat="1" x14ac:dyDescent="0.2">
      <c r="I17" s="23"/>
    </row>
    <row r="18" spans="1:57" x14ac:dyDescent="0.2">
      <c r="A18">
        <f>SUM(A2:A7)</f>
        <v>6</v>
      </c>
    </row>
    <row r="21" spans="1:57" ht="32" customHeight="1" x14ac:dyDescent="0.2">
      <c r="A21" s="2" t="s">
        <v>0</v>
      </c>
      <c r="B21" s="2" t="s">
        <v>1</v>
      </c>
      <c r="C21" s="2" t="s">
        <v>2</v>
      </c>
      <c r="D21" s="2" t="s">
        <v>814</v>
      </c>
      <c r="E21" s="2" t="s">
        <v>3</v>
      </c>
      <c r="F21" s="2" t="s">
        <v>692</v>
      </c>
      <c r="G21" s="2" t="s">
        <v>691</v>
      </c>
      <c r="H21" s="2" t="s">
        <v>621</v>
      </c>
      <c r="I21" s="10" t="s">
        <v>815</v>
      </c>
      <c r="J21" s="10"/>
      <c r="K21" s="82" t="s">
        <v>4</v>
      </c>
      <c r="L21" s="82"/>
      <c r="M21" s="82"/>
      <c r="N21" s="83" t="s">
        <v>5</v>
      </c>
      <c r="O21" s="83"/>
      <c r="P21" s="83"/>
      <c r="Q21" s="84" t="s">
        <v>6</v>
      </c>
      <c r="R21" s="84"/>
      <c r="S21" s="84"/>
      <c r="T21" s="80" t="s">
        <v>822</v>
      </c>
      <c r="U21" s="80"/>
      <c r="V21" s="80"/>
      <c r="W21" s="82" t="s">
        <v>823</v>
      </c>
      <c r="X21" s="82"/>
      <c r="Y21" s="82"/>
      <c r="Z21" s="83" t="s">
        <v>816</v>
      </c>
      <c r="AA21" s="83"/>
      <c r="AB21" s="83"/>
      <c r="AC21" s="81" t="s">
        <v>824</v>
      </c>
      <c r="AD21" s="81"/>
      <c r="AE21" s="81"/>
      <c r="AF21" s="82" t="s">
        <v>825</v>
      </c>
      <c r="AG21" s="82"/>
      <c r="AH21" s="82"/>
      <c r="AI21" s="85" t="s">
        <v>827</v>
      </c>
      <c r="AJ21" s="85"/>
      <c r="AK21" s="85"/>
      <c r="AL21" s="84" t="s">
        <v>828</v>
      </c>
      <c r="AM21" s="84"/>
      <c r="AN21" s="84"/>
      <c r="AO21" s="82" t="s">
        <v>829</v>
      </c>
      <c r="AP21" s="82"/>
      <c r="AQ21" s="82"/>
      <c r="AR21" s="85" t="s">
        <v>830</v>
      </c>
      <c r="AS21" s="85"/>
      <c r="AT21" s="85"/>
      <c r="AU21" s="84" t="s">
        <v>831</v>
      </c>
      <c r="AV21" s="84"/>
      <c r="AW21" s="84"/>
      <c r="AX21" s="80" t="s">
        <v>929</v>
      </c>
      <c r="AY21" s="80"/>
      <c r="AZ21" s="80"/>
      <c r="BA21" s="47" t="s">
        <v>836</v>
      </c>
      <c r="BB21" s="86" t="s">
        <v>936</v>
      </c>
      <c r="BC21" s="86"/>
      <c r="BD21" s="86" t="s">
        <v>937</v>
      </c>
      <c r="BE21" s="86"/>
    </row>
    <row r="22" spans="1:57" s="9" customFormat="1" x14ac:dyDescent="0.2">
      <c r="A22" s="2"/>
      <c r="B22" s="2"/>
      <c r="C22" s="2"/>
      <c r="D22" s="2"/>
      <c r="E22" s="2"/>
      <c r="F22" s="2"/>
      <c r="G22" s="2"/>
      <c r="H22" s="2"/>
      <c r="I22" s="10"/>
      <c r="J22" s="10"/>
      <c r="K22" s="39" t="s">
        <v>925</v>
      </c>
      <c r="L22" s="39" t="s">
        <v>926</v>
      </c>
      <c r="M22" s="39" t="s">
        <v>584</v>
      </c>
      <c r="N22" s="41" t="s">
        <v>925</v>
      </c>
      <c r="O22" s="41" t="s">
        <v>926</v>
      </c>
      <c r="P22" s="41" t="s">
        <v>584</v>
      </c>
      <c r="Q22" s="44" t="s">
        <v>925</v>
      </c>
      <c r="R22" s="44" t="s">
        <v>926</v>
      </c>
      <c r="S22" s="44" t="s">
        <v>584</v>
      </c>
      <c r="T22" s="40" t="s">
        <v>925</v>
      </c>
      <c r="U22" s="40" t="s">
        <v>926</v>
      </c>
      <c r="V22" s="40" t="s">
        <v>584</v>
      </c>
      <c r="W22" s="39" t="s">
        <v>925</v>
      </c>
      <c r="X22" s="39" t="s">
        <v>926</v>
      </c>
      <c r="Y22" s="39" t="s">
        <v>584</v>
      </c>
      <c r="Z22" s="41" t="s">
        <v>925</v>
      </c>
      <c r="AA22" s="41" t="s">
        <v>926</v>
      </c>
      <c r="AB22" s="41" t="s">
        <v>584</v>
      </c>
      <c r="AC22" s="43" t="s">
        <v>925</v>
      </c>
      <c r="AD22" s="43" t="s">
        <v>926</v>
      </c>
      <c r="AE22" s="43" t="s">
        <v>584</v>
      </c>
      <c r="AF22" s="39" t="s">
        <v>925</v>
      </c>
      <c r="AG22" s="39" t="s">
        <v>926</v>
      </c>
      <c r="AH22" s="39" t="s">
        <v>584</v>
      </c>
      <c r="AI22" s="42" t="s">
        <v>925</v>
      </c>
      <c r="AJ22" s="42" t="s">
        <v>926</v>
      </c>
      <c r="AK22" s="42" t="s">
        <v>584</v>
      </c>
      <c r="AL22" s="44" t="s">
        <v>925</v>
      </c>
      <c r="AM22" s="44" t="s">
        <v>926</v>
      </c>
      <c r="AN22" s="44" t="s">
        <v>584</v>
      </c>
      <c r="AO22" s="39" t="s">
        <v>925</v>
      </c>
      <c r="AP22" s="39" t="s">
        <v>926</v>
      </c>
      <c r="AQ22" s="39" t="s">
        <v>584</v>
      </c>
      <c r="AR22" s="42" t="s">
        <v>925</v>
      </c>
      <c r="AS22" s="42" t="s">
        <v>926</v>
      </c>
      <c r="AT22" s="42" t="s">
        <v>584</v>
      </c>
      <c r="AU22" s="44" t="s">
        <v>925</v>
      </c>
      <c r="AV22" s="44" t="s">
        <v>926</v>
      </c>
      <c r="AW22" s="44" t="s">
        <v>584</v>
      </c>
      <c r="AX22" s="40" t="s">
        <v>925</v>
      </c>
      <c r="AY22" s="40" t="s">
        <v>926</v>
      </c>
      <c r="AZ22" s="40" t="s">
        <v>584</v>
      </c>
      <c r="BA22" s="47"/>
      <c r="BB22" s="49">
        <v>1</v>
      </c>
      <c r="BC22" s="50" t="s">
        <v>934</v>
      </c>
      <c r="BD22" s="50" t="s">
        <v>935</v>
      </c>
      <c r="BE22" s="49">
        <v>0</v>
      </c>
    </row>
    <row r="23" spans="1:57" x14ac:dyDescent="0.2">
      <c r="A23" s="3">
        <v>1</v>
      </c>
      <c r="B23" s="3">
        <v>8</v>
      </c>
      <c r="C23" s="3" t="s">
        <v>505</v>
      </c>
      <c r="D23" s="3">
        <v>1</v>
      </c>
      <c r="E23" s="3" t="s">
        <v>8</v>
      </c>
      <c r="F23" s="3" t="s">
        <v>514</v>
      </c>
      <c r="G23" s="3" t="s">
        <v>41</v>
      </c>
      <c r="H23" s="3">
        <v>2012</v>
      </c>
      <c r="I23" s="11">
        <v>0.52500000000000002</v>
      </c>
      <c r="J23" s="11" t="s">
        <v>845</v>
      </c>
      <c r="K23" s="13">
        <v>1</v>
      </c>
      <c r="L23" s="14"/>
      <c r="M23" s="14"/>
      <c r="N23" s="16">
        <v>1</v>
      </c>
      <c r="O23" s="17"/>
      <c r="P23" s="17"/>
      <c r="Q23" s="19">
        <v>1</v>
      </c>
      <c r="R23" s="20"/>
      <c r="S23" s="20"/>
      <c r="T23" s="3">
        <f>K23+N23+Q23</f>
        <v>3</v>
      </c>
      <c r="U23" s="3">
        <f>L23+O23+R23</f>
        <v>0</v>
      </c>
      <c r="V23" s="3">
        <f>M23+P23+S23</f>
        <v>0</v>
      </c>
      <c r="W23" s="13">
        <v>1</v>
      </c>
      <c r="X23" s="13"/>
      <c r="Y23" s="13"/>
      <c r="Z23" s="16">
        <v>1</v>
      </c>
      <c r="AA23" s="16"/>
      <c r="AB23" s="16"/>
      <c r="AC23" s="19">
        <v>1</v>
      </c>
      <c r="AD23" s="19"/>
      <c r="AE23" s="19"/>
      <c r="AF23" s="13">
        <v>1</v>
      </c>
      <c r="AG23" s="13"/>
      <c r="AH23" s="13"/>
      <c r="AI23" s="31">
        <v>1</v>
      </c>
      <c r="AJ23" s="31"/>
      <c r="AK23" s="31"/>
      <c r="AL23" s="19">
        <v>1</v>
      </c>
      <c r="AM23" s="19"/>
      <c r="AN23" s="19"/>
      <c r="AO23" s="32">
        <v>1</v>
      </c>
      <c r="AP23" s="32"/>
      <c r="AQ23" s="32"/>
      <c r="AR23" s="33">
        <v>1</v>
      </c>
      <c r="AS23" s="33"/>
      <c r="AT23" s="33"/>
      <c r="AU23" s="19">
        <v>1</v>
      </c>
      <c r="AV23" s="19"/>
      <c r="AW23" s="19"/>
      <c r="AX23" s="34">
        <f t="shared" ref="AX23:AZ25" si="0">W23+Z23+AC23+AF23+AI23+AL23+AO23+AR23+AU23</f>
        <v>9</v>
      </c>
      <c r="AY23" s="34">
        <f t="shared" si="0"/>
        <v>0</v>
      </c>
      <c r="AZ23" s="34">
        <f t="shared" si="0"/>
        <v>0</v>
      </c>
      <c r="BA23" s="48">
        <f t="shared" ref="BA23:BA25" si="1">AX23/9</f>
        <v>1</v>
      </c>
      <c r="BB23" s="50">
        <v>1</v>
      </c>
      <c r="BC23" s="50"/>
      <c r="BD23" s="50"/>
      <c r="BE23" s="50"/>
    </row>
    <row r="24" spans="1:57" x14ac:dyDescent="0.2">
      <c r="A24" s="3">
        <v>1</v>
      </c>
      <c r="B24" s="3">
        <v>8</v>
      </c>
      <c r="C24" s="3" t="s">
        <v>505</v>
      </c>
      <c r="D24" s="3">
        <v>5</v>
      </c>
      <c r="E24" s="3" t="s">
        <v>43</v>
      </c>
      <c r="F24" s="3" t="s">
        <v>507</v>
      </c>
      <c r="G24" s="3" t="s">
        <v>508</v>
      </c>
      <c r="H24" s="3">
        <v>2012</v>
      </c>
      <c r="I24" s="11">
        <v>0.69799999999999995</v>
      </c>
      <c r="J24" s="11" t="s">
        <v>840</v>
      </c>
      <c r="K24" s="14"/>
      <c r="L24" s="13">
        <v>1</v>
      </c>
      <c r="M24" s="14"/>
      <c r="N24" s="17"/>
      <c r="O24" s="16">
        <v>1</v>
      </c>
      <c r="P24" s="17"/>
      <c r="Q24" s="20"/>
      <c r="R24" s="19">
        <v>1</v>
      </c>
      <c r="S24" s="20"/>
      <c r="T24" s="3">
        <f t="shared" ref="T24:V25" si="2">K24+N24+Q24</f>
        <v>0</v>
      </c>
      <c r="U24" s="3">
        <f t="shared" si="2"/>
        <v>3</v>
      </c>
      <c r="V24" s="3">
        <f t="shared" si="2"/>
        <v>0</v>
      </c>
      <c r="W24" s="13"/>
      <c r="X24" s="13">
        <v>1</v>
      </c>
      <c r="Y24" s="13"/>
      <c r="Z24" s="16"/>
      <c r="AA24" s="16">
        <v>1</v>
      </c>
      <c r="AB24" s="16"/>
      <c r="AC24" s="19"/>
      <c r="AD24" s="19">
        <v>1</v>
      </c>
      <c r="AE24" s="19"/>
      <c r="AF24" s="13"/>
      <c r="AG24" s="13">
        <v>1</v>
      </c>
      <c r="AH24" s="13"/>
      <c r="AI24" s="31"/>
      <c r="AJ24" s="31">
        <v>1</v>
      </c>
      <c r="AK24" s="31"/>
      <c r="AL24" s="19"/>
      <c r="AM24" s="19">
        <v>1</v>
      </c>
      <c r="AN24" s="19"/>
      <c r="AO24" s="32"/>
      <c r="AP24" s="32">
        <v>1</v>
      </c>
      <c r="AQ24" s="32"/>
      <c r="AR24" s="33"/>
      <c r="AS24" s="33">
        <v>1</v>
      </c>
      <c r="AT24" s="33"/>
      <c r="AU24" s="19"/>
      <c r="AV24" s="19">
        <v>1</v>
      </c>
      <c r="AW24" s="19"/>
      <c r="AX24" s="34">
        <f t="shared" si="0"/>
        <v>0</v>
      </c>
      <c r="AY24" s="34">
        <f t="shared" si="0"/>
        <v>9</v>
      </c>
      <c r="AZ24" s="34">
        <f t="shared" si="0"/>
        <v>0</v>
      </c>
      <c r="BA24" s="48">
        <f t="shared" si="1"/>
        <v>0</v>
      </c>
      <c r="BB24" s="50"/>
      <c r="BC24" s="50"/>
      <c r="BD24" s="50"/>
      <c r="BE24" s="50">
        <v>1</v>
      </c>
    </row>
    <row r="25" spans="1:57" x14ac:dyDescent="0.2">
      <c r="A25" s="3">
        <v>1</v>
      </c>
      <c r="B25" s="3">
        <v>8</v>
      </c>
      <c r="C25" s="3" t="s">
        <v>516</v>
      </c>
      <c r="D25" s="3">
        <v>17</v>
      </c>
      <c r="E25" s="3" t="s">
        <v>8</v>
      </c>
      <c r="F25" s="3" t="s">
        <v>563</v>
      </c>
      <c r="G25" s="3" t="s">
        <v>132</v>
      </c>
      <c r="H25" s="3">
        <v>2000</v>
      </c>
      <c r="I25" s="11">
        <v>0.51800000000000002</v>
      </c>
      <c r="J25" s="11" t="s">
        <v>847</v>
      </c>
      <c r="K25" s="13">
        <v>1</v>
      </c>
      <c r="L25" s="14"/>
      <c r="M25" s="14"/>
      <c r="N25" s="16">
        <v>1</v>
      </c>
      <c r="O25" s="17"/>
      <c r="P25" s="17"/>
      <c r="Q25" s="19">
        <v>1</v>
      </c>
      <c r="R25" s="20"/>
      <c r="S25" s="20"/>
      <c r="T25" s="3">
        <f t="shared" si="2"/>
        <v>3</v>
      </c>
      <c r="U25" s="3">
        <f t="shared" si="2"/>
        <v>0</v>
      </c>
      <c r="V25" s="3">
        <f t="shared" si="2"/>
        <v>0</v>
      </c>
      <c r="W25" s="13">
        <v>1</v>
      </c>
      <c r="X25" s="13"/>
      <c r="Y25" s="13"/>
      <c r="Z25" s="16">
        <v>1</v>
      </c>
      <c r="AA25" s="16"/>
      <c r="AB25" s="16"/>
      <c r="AC25" s="19">
        <v>1</v>
      </c>
      <c r="AD25" s="19"/>
      <c r="AE25" s="19"/>
      <c r="AF25" s="13">
        <v>1</v>
      </c>
      <c r="AG25" s="13"/>
      <c r="AH25" s="13"/>
      <c r="AI25" s="31">
        <v>1</v>
      </c>
      <c r="AJ25" s="31"/>
      <c r="AK25" s="31"/>
      <c r="AL25" s="19">
        <v>1</v>
      </c>
      <c r="AM25" s="19"/>
      <c r="AN25" s="19"/>
      <c r="AO25" s="32">
        <v>1</v>
      </c>
      <c r="AP25" s="32"/>
      <c r="AQ25" s="32"/>
      <c r="AR25" s="33">
        <v>1</v>
      </c>
      <c r="AS25" s="33"/>
      <c r="AT25" s="33"/>
      <c r="AU25" s="19">
        <v>1</v>
      </c>
      <c r="AV25" s="19"/>
      <c r="AW25" s="19"/>
      <c r="AX25" s="34">
        <f t="shared" si="0"/>
        <v>9</v>
      </c>
      <c r="AY25" s="34">
        <f t="shared" si="0"/>
        <v>0</v>
      </c>
      <c r="AZ25" s="34">
        <f t="shared" si="0"/>
        <v>0</v>
      </c>
      <c r="BA25" s="48">
        <f t="shared" si="1"/>
        <v>1</v>
      </c>
      <c r="BB25" s="50">
        <v>1</v>
      </c>
      <c r="BC25" s="50"/>
      <c r="BD25" s="50"/>
      <c r="BE25" s="50"/>
    </row>
    <row r="26" spans="1:57" x14ac:dyDescent="0.2">
      <c r="A26" s="3">
        <v>1</v>
      </c>
      <c r="B26" s="3">
        <v>8</v>
      </c>
      <c r="C26" s="3" t="s">
        <v>516</v>
      </c>
      <c r="D26" s="3">
        <v>20</v>
      </c>
      <c r="E26" s="3" t="s">
        <v>8</v>
      </c>
      <c r="F26" s="3" t="s">
        <v>567</v>
      </c>
      <c r="G26" s="3" t="s">
        <v>314</v>
      </c>
      <c r="H26" s="3">
        <v>1993</v>
      </c>
      <c r="I26" s="11">
        <v>0.74099999999999999</v>
      </c>
      <c r="J26" s="11" t="s">
        <v>840</v>
      </c>
      <c r="K26" s="13">
        <v>1</v>
      </c>
      <c r="L26" s="14"/>
      <c r="M26" s="14"/>
      <c r="N26" s="16">
        <v>1</v>
      </c>
      <c r="O26" s="17"/>
      <c r="P26" s="17"/>
      <c r="Q26" s="19">
        <v>1</v>
      </c>
      <c r="R26" s="20"/>
      <c r="S26" s="20"/>
      <c r="T26" s="3">
        <f t="shared" ref="T26:V31" si="3">K26+N26+Q26</f>
        <v>3</v>
      </c>
      <c r="U26" s="3">
        <f t="shared" si="3"/>
        <v>0</v>
      </c>
      <c r="V26" s="3">
        <f t="shared" si="3"/>
        <v>0</v>
      </c>
      <c r="W26" s="13">
        <v>1</v>
      </c>
      <c r="X26" s="13"/>
      <c r="Y26" s="13"/>
      <c r="Z26" s="16">
        <v>1</v>
      </c>
      <c r="AA26" s="16"/>
      <c r="AB26" s="16"/>
      <c r="AC26" s="19">
        <v>1</v>
      </c>
      <c r="AD26" s="19"/>
      <c r="AE26" s="19"/>
      <c r="AF26" s="13">
        <v>1</v>
      </c>
      <c r="AG26" s="13"/>
      <c r="AH26" s="13"/>
      <c r="AI26" s="31">
        <v>1</v>
      </c>
      <c r="AJ26" s="31"/>
      <c r="AK26" s="31"/>
      <c r="AL26" s="19">
        <v>1</v>
      </c>
      <c r="AM26" s="19"/>
      <c r="AN26" s="19"/>
      <c r="AO26" s="32">
        <v>1</v>
      </c>
      <c r="AP26" s="32"/>
      <c r="AQ26" s="32"/>
      <c r="AR26" s="33">
        <v>1</v>
      </c>
      <c r="AS26" s="33"/>
      <c r="AT26" s="33"/>
      <c r="AU26" s="19">
        <v>1</v>
      </c>
      <c r="AV26" s="19"/>
      <c r="AW26" s="19"/>
      <c r="AX26" s="34">
        <f t="shared" ref="AX26:AX57" si="4">W26+Z26+AC26+AF26+AI26+AL26+AO26+AR26+AU26</f>
        <v>9</v>
      </c>
      <c r="AY26" s="34">
        <f t="shared" ref="AY26:AY57" si="5">X26+AA26+AD26+AG26+AJ26+AM26+AP26+AS26+AV26</f>
        <v>0</v>
      </c>
      <c r="AZ26" s="34">
        <f t="shared" ref="AZ26:AZ57" si="6">Y26+AB26+AE26+AH26+AK26+AN26+AQ26+AT26+AW26</f>
        <v>0</v>
      </c>
      <c r="BA26" s="48">
        <f t="shared" ref="BA26:BA57" si="7">AX26/9</f>
        <v>1</v>
      </c>
      <c r="BB26" s="50">
        <v>1</v>
      </c>
      <c r="BC26" s="50"/>
      <c r="BD26" s="50"/>
      <c r="BE26" s="50"/>
    </row>
    <row r="27" spans="1:57" x14ac:dyDescent="0.2">
      <c r="A27" s="3">
        <v>1</v>
      </c>
      <c r="B27" s="3">
        <v>8</v>
      </c>
      <c r="C27" s="3" t="s">
        <v>516</v>
      </c>
      <c r="D27" s="3">
        <v>24</v>
      </c>
      <c r="E27" s="3" t="s">
        <v>8</v>
      </c>
      <c r="F27" s="3" t="s">
        <v>576</v>
      </c>
      <c r="G27" s="3" t="s">
        <v>208</v>
      </c>
      <c r="H27" s="3">
        <v>1998</v>
      </c>
      <c r="I27" s="11">
        <v>0.51600000000000001</v>
      </c>
      <c r="J27" s="11" t="s">
        <v>840</v>
      </c>
      <c r="K27" s="13">
        <v>1</v>
      </c>
      <c r="L27" s="14"/>
      <c r="M27" s="14"/>
      <c r="N27" s="16">
        <v>1</v>
      </c>
      <c r="O27" s="17"/>
      <c r="P27" s="17"/>
      <c r="Q27" s="19">
        <v>1</v>
      </c>
      <c r="R27" s="20"/>
      <c r="S27" s="20"/>
      <c r="T27" s="3">
        <f t="shared" si="3"/>
        <v>3</v>
      </c>
      <c r="U27" s="3">
        <f t="shared" si="3"/>
        <v>0</v>
      </c>
      <c r="V27" s="3">
        <f t="shared" si="3"/>
        <v>0</v>
      </c>
      <c r="W27" s="13">
        <v>1</v>
      </c>
      <c r="X27" s="13"/>
      <c r="Y27" s="13"/>
      <c r="Z27" s="16">
        <v>1</v>
      </c>
      <c r="AA27" s="16"/>
      <c r="AB27" s="16"/>
      <c r="AC27" s="19">
        <v>1</v>
      </c>
      <c r="AD27" s="19"/>
      <c r="AE27" s="19"/>
      <c r="AF27" s="13">
        <v>1</v>
      </c>
      <c r="AG27" s="13"/>
      <c r="AH27" s="13"/>
      <c r="AI27" s="31">
        <v>1</v>
      </c>
      <c r="AJ27" s="31"/>
      <c r="AK27" s="31"/>
      <c r="AL27" s="19">
        <v>1</v>
      </c>
      <c r="AM27" s="19"/>
      <c r="AN27" s="19"/>
      <c r="AO27" s="32">
        <v>1</v>
      </c>
      <c r="AP27" s="32"/>
      <c r="AQ27" s="32"/>
      <c r="AR27" s="33">
        <v>1</v>
      </c>
      <c r="AS27" s="33"/>
      <c r="AT27" s="33"/>
      <c r="AU27" s="19">
        <v>1</v>
      </c>
      <c r="AV27" s="19"/>
      <c r="AW27" s="19"/>
      <c r="AX27" s="34">
        <f t="shared" si="4"/>
        <v>9</v>
      </c>
      <c r="AY27" s="34">
        <f t="shared" si="5"/>
        <v>0</v>
      </c>
      <c r="AZ27" s="34">
        <f t="shared" si="6"/>
        <v>0</v>
      </c>
      <c r="BA27" s="48">
        <f t="shared" si="7"/>
        <v>1</v>
      </c>
      <c r="BB27" s="50">
        <v>1</v>
      </c>
      <c r="BC27" s="50"/>
      <c r="BD27" s="50"/>
      <c r="BE27" s="50"/>
    </row>
    <row r="28" spans="1:57" x14ac:dyDescent="0.2">
      <c r="A28" s="3">
        <v>1</v>
      </c>
      <c r="B28" s="3">
        <v>8</v>
      </c>
      <c r="C28" s="3" t="s">
        <v>516</v>
      </c>
      <c r="D28" s="3">
        <v>44</v>
      </c>
      <c r="E28" s="3" t="s">
        <v>8</v>
      </c>
      <c r="F28" s="3" t="s">
        <v>564</v>
      </c>
      <c r="G28" s="3" t="s">
        <v>565</v>
      </c>
      <c r="H28" s="3">
        <v>2011</v>
      </c>
      <c r="I28" s="11">
        <v>0.86799999999999999</v>
      </c>
      <c r="J28" s="11" t="s">
        <v>840</v>
      </c>
      <c r="K28" s="13">
        <v>1</v>
      </c>
      <c r="L28" s="14"/>
      <c r="M28" s="14"/>
      <c r="N28" s="16">
        <v>1</v>
      </c>
      <c r="O28" s="17"/>
      <c r="P28" s="17"/>
      <c r="Q28" s="19">
        <v>1</v>
      </c>
      <c r="R28" s="20"/>
      <c r="S28" s="20"/>
      <c r="T28" s="3">
        <f t="shared" si="3"/>
        <v>3</v>
      </c>
      <c r="U28" s="3">
        <f t="shared" si="3"/>
        <v>0</v>
      </c>
      <c r="V28" s="3">
        <f t="shared" si="3"/>
        <v>0</v>
      </c>
      <c r="W28" s="13">
        <v>1</v>
      </c>
      <c r="X28" s="13"/>
      <c r="Y28" s="13"/>
      <c r="Z28" s="16">
        <v>1</v>
      </c>
      <c r="AA28" s="16"/>
      <c r="AB28" s="16"/>
      <c r="AC28" s="19">
        <v>1</v>
      </c>
      <c r="AD28" s="19"/>
      <c r="AE28" s="19"/>
      <c r="AF28" s="13">
        <v>1</v>
      </c>
      <c r="AG28" s="13"/>
      <c r="AH28" s="13"/>
      <c r="AI28" s="31">
        <v>1</v>
      </c>
      <c r="AJ28" s="31"/>
      <c r="AK28" s="31"/>
      <c r="AL28" s="19">
        <v>1</v>
      </c>
      <c r="AM28" s="19"/>
      <c r="AN28" s="19"/>
      <c r="AO28" s="32">
        <v>1</v>
      </c>
      <c r="AP28" s="32"/>
      <c r="AQ28" s="32"/>
      <c r="AR28" s="33">
        <v>1</v>
      </c>
      <c r="AS28" s="33"/>
      <c r="AT28" s="33"/>
      <c r="AU28" s="19">
        <v>1</v>
      </c>
      <c r="AV28" s="19"/>
      <c r="AW28" s="19"/>
      <c r="AX28" s="34">
        <f t="shared" si="4"/>
        <v>9</v>
      </c>
      <c r="AY28" s="34">
        <f t="shared" si="5"/>
        <v>0</v>
      </c>
      <c r="AZ28" s="34">
        <f t="shared" si="6"/>
        <v>0</v>
      </c>
      <c r="BA28" s="48">
        <f t="shared" si="7"/>
        <v>1</v>
      </c>
      <c r="BB28" s="50">
        <v>1</v>
      </c>
      <c r="BC28" s="50"/>
      <c r="BD28" s="50"/>
      <c r="BE28" s="50"/>
    </row>
    <row r="29" spans="1:57" x14ac:dyDescent="0.2">
      <c r="A29" s="3">
        <v>1</v>
      </c>
      <c r="B29" s="3">
        <v>8</v>
      </c>
      <c r="C29" s="3" t="s">
        <v>516</v>
      </c>
      <c r="D29" s="3">
        <v>46</v>
      </c>
      <c r="E29" s="3" t="s">
        <v>8</v>
      </c>
      <c r="F29" s="3" t="s">
        <v>546</v>
      </c>
      <c r="G29" s="3" t="s">
        <v>548</v>
      </c>
      <c r="H29" s="3">
        <v>1996</v>
      </c>
      <c r="I29" s="11">
        <v>0.59399999999999997</v>
      </c>
      <c r="J29" s="11" t="s">
        <v>845</v>
      </c>
      <c r="K29" s="13">
        <v>1</v>
      </c>
      <c r="L29" s="14"/>
      <c r="M29" s="14"/>
      <c r="N29" s="16">
        <v>1</v>
      </c>
      <c r="O29" s="17"/>
      <c r="P29" s="17"/>
      <c r="Q29" s="19">
        <v>1</v>
      </c>
      <c r="R29" s="20"/>
      <c r="S29" s="20"/>
      <c r="T29" s="3">
        <f t="shared" si="3"/>
        <v>3</v>
      </c>
      <c r="U29" s="3">
        <f t="shared" si="3"/>
        <v>0</v>
      </c>
      <c r="V29" s="3">
        <f t="shared" si="3"/>
        <v>0</v>
      </c>
      <c r="W29" s="13">
        <v>1</v>
      </c>
      <c r="X29" s="13"/>
      <c r="Y29" s="13"/>
      <c r="Z29" s="16">
        <v>1</v>
      </c>
      <c r="AA29" s="16"/>
      <c r="AB29" s="16"/>
      <c r="AC29" s="19">
        <v>1</v>
      </c>
      <c r="AD29" s="19"/>
      <c r="AE29" s="19"/>
      <c r="AF29" s="13">
        <v>1</v>
      </c>
      <c r="AG29" s="13"/>
      <c r="AH29" s="13"/>
      <c r="AI29" s="31">
        <v>1</v>
      </c>
      <c r="AJ29" s="31"/>
      <c r="AK29" s="31"/>
      <c r="AL29" s="19">
        <v>1</v>
      </c>
      <c r="AM29" s="19"/>
      <c r="AN29" s="19"/>
      <c r="AO29" s="32">
        <v>1</v>
      </c>
      <c r="AP29" s="32"/>
      <c r="AQ29" s="32"/>
      <c r="AR29" s="33">
        <v>1</v>
      </c>
      <c r="AS29" s="33"/>
      <c r="AT29" s="33"/>
      <c r="AU29" s="19">
        <v>1</v>
      </c>
      <c r="AV29" s="19"/>
      <c r="AW29" s="19"/>
      <c r="AX29" s="34">
        <f t="shared" si="4"/>
        <v>9</v>
      </c>
      <c r="AY29" s="34">
        <f t="shared" si="5"/>
        <v>0</v>
      </c>
      <c r="AZ29" s="34">
        <f t="shared" si="6"/>
        <v>0</v>
      </c>
      <c r="BA29" s="48">
        <f t="shared" si="7"/>
        <v>1</v>
      </c>
      <c r="BB29" s="50">
        <v>1</v>
      </c>
      <c r="BC29" s="50"/>
      <c r="BD29" s="50"/>
      <c r="BE29" s="50"/>
    </row>
    <row r="30" spans="1:57" x14ac:dyDescent="0.2">
      <c r="A30" s="3">
        <v>1</v>
      </c>
      <c r="B30" s="3">
        <v>2</v>
      </c>
      <c r="C30" s="3" t="s">
        <v>95</v>
      </c>
      <c r="D30" s="4"/>
      <c r="E30" s="3" t="s">
        <v>8</v>
      </c>
      <c r="F30" s="3" t="s">
        <v>96</v>
      </c>
      <c r="G30" s="3" t="s">
        <v>10</v>
      </c>
      <c r="H30" s="3">
        <v>2010</v>
      </c>
      <c r="I30" s="11">
        <v>0.59299999999999997</v>
      </c>
      <c r="J30" s="11" t="s">
        <v>856</v>
      </c>
      <c r="K30" s="13">
        <v>1</v>
      </c>
      <c r="L30" s="14"/>
      <c r="M30" s="14"/>
      <c r="N30" s="16">
        <v>1</v>
      </c>
      <c r="O30" s="17"/>
      <c r="P30" s="17"/>
      <c r="Q30" s="19">
        <v>1</v>
      </c>
      <c r="R30" s="20"/>
      <c r="S30" s="20"/>
      <c r="T30" s="3">
        <f t="shared" si="3"/>
        <v>3</v>
      </c>
      <c r="U30" s="3">
        <f t="shared" si="3"/>
        <v>0</v>
      </c>
      <c r="V30" s="3">
        <f t="shared" si="3"/>
        <v>0</v>
      </c>
      <c r="W30" s="13">
        <v>1</v>
      </c>
      <c r="X30" s="13"/>
      <c r="Y30" s="13"/>
      <c r="Z30" s="16">
        <v>1</v>
      </c>
      <c r="AA30" s="16"/>
      <c r="AB30" s="16"/>
      <c r="AC30" s="19">
        <v>1</v>
      </c>
      <c r="AD30" s="19"/>
      <c r="AE30" s="19"/>
      <c r="AF30" s="13">
        <v>1</v>
      </c>
      <c r="AG30" s="13"/>
      <c r="AH30" s="13"/>
      <c r="AI30" s="31">
        <v>1</v>
      </c>
      <c r="AJ30" s="31"/>
      <c r="AK30" s="31"/>
      <c r="AL30" s="19">
        <v>1</v>
      </c>
      <c r="AM30" s="19"/>
      <c r="AN30" s="19"/>
      <c r="AO30" s="32">
        <v>1</v>
      </c>
      <c r="AP30" s="32"/>
      <c r="AQ30" s="32"/>
      <c r="AR30" s="33">
        <v>1</v>
      </c>
      <c r="AS30" s="33"/>
      <c r="AT30" s="33"/>
      <c r="AU30" s="19">
        <v>1</v>
      </c>
      <c r="AV30" s="19"/>
      <c r="AW30" s="19"/>
      <c r="AX30" s="34">
        <f t="shared" si="4"/>
        <v>9</v>
      </c>
      <c r="AY30" s="34">
        <f t="shared" si="5"/>
        <v>0</v>
      </c>
      <c r="AZ30" s="34">
        <f t="shared" si="6"/>
        <v>0</v>
      </c>
      <c r="BA30" s="48">
        <f t="shared" si="7"/>
        <v>1</v>
      </c>
      <c r="BB30" s="50">
        <v>1</v>
      </c>
      <c r="BC30" s="50"/>
      <c r="BD30" s="50"/>
      <c r="BE30" s="50"/>
    </row>
    <row r="31" spans="1:57" x14ac:dyDescent="0.2">
      <c r="A31" s="3">
        <v>1</v>
      </c>
      <c r="B31" s="3">
        <v>3</v>
      </c>
      <c r="C31" s="3" t="s">
        <v>172</v>
      </c>
      <c r="D31" s="3">
        <v>1</v>
      </c>
      <c r="E31" s="3" t="s">
        <v>43</v>
      </c>
      <c r="F31" s="3" t="s">
        <v>178</v>
      </c>
      <c r="G31" s="3" t="s">
        <v>179</v>
      </c>
      <c r="H31" s="3">
        <v>2001</v>
      </c>
      <c r="I31" s="11">
        <v>0.70199999999999996</v>
      </c>
      <c r="J31" s="11" t="s">
        <v>840</v>
      </c>
      <c r="K31" s="14"/>
      <c r="L31" s="13">
        <v>1</v>
      </c>
      <c r="M31" s="14"/>
      <c r="N31" s="17"/>
      <c r="O31" s="16">
        <v>1</v>
      </c>
      <c r="P31" s="17"/>
      <c r="Q31" s="20"/>
      <c r="R31" s="19">
        <v>1</v>
      </c>
      <c r="S31" s="20"/>
      <c r="T31" s="3">
        <f t="shared" si="3"/>
        <v>0</v>
      </c>
      <c r="U31" s="3">
        <f t="shared" si="3"/>
        <v>3</v>
      </c>
      <c r="V31" s="3">
        <f t="shared" si="3"/>
        <v>0</v>
      </c>
      <c r="W31" s="13"/>
      <c r="X31" s="13">
        <v>1</v>
      </c>
      <c r="Y31" s="13"/>
      <c r="Z31" s="16"/>
      <c r="AA31" s="16">
        <v>1</v>
      </c>
      <c r="AB31" s="16"/>
      <c r="AC31" s="19"/>
      <c r="AD31" s="19">
        <v>1</v>
      </c>
      <c r="AE31" s="19"/>
      <c r="AF31" s="13"/>
      <c r="AG31" s="13">
        <v>1</v>
      </c>
      <c r="AH31" s="13"/>
      <c r="AI31" s="31"/>
      <c r="AJ31" s="31">
        <v>1</v>
      </c>
      <c r="AK31" s="31"/>
      <c r="AL31" s="19"/>
      <c r="AM31" s="19">
        <v>1</v>
      </c>
      <c r="AN31" s="19"/>
      <c r="AO31" s="32"/>
      <c r="AP31" s="32">
        <v>1</v>
      </c>
      <c r="AQ31" s="32"/>
      <c r="AR31" s="33"/>
      <c r="AS31" s="33">
        <v>1</v>
      </c>
      <c r="AT31" s="33"/>
      <c r="AU31" s="19"/>
      <c r="AV31" s="19">
        <v>1</v>
      </c>
      <c r="AW31" s="19"/>
      <c r="AX31" s="34">
        <f t="shared" si="4"/>
        <v>0</v>
      </c>
      <c r="AY31" s="34">
        <f t="shared" si="5"/>
        <v>9</v>
      </c>
      <c r="AZ31" s="34">
        <f t="shared" si="6"/>
        <v>0</v>
      </c>
      <c r="BA31" s="48">
        <f t="shared" si="7"/>
        <v>0</v>
      </c>
      <c r="BB31" s="50"/>
      <c r="BC31" s="50"/>
      <c r="BD31" s="50"/>
      <c r="BE31" s="50">
        <v>1</v>
      </c>
    </row>
    <row r="32" spans="1:57" x14ac:dyDescent="0.2">
      <c r="A32" s="3">
        <v>1</v>
      </c>
      <c r="B32" s="3">
        <v>3</v>
      </c>
      <c r="C32" s="3" t="s">
        <v>172</v>
      </c>
      <c r="D32" s="3">
        <v>2</v>
      </c>
      <c r="E32" s="3" t="s">
        <v>8</v>
      </c>
      <c r="F32" s="3" t="s">
        <v>645</v>
      </c>
      <c r="G32" s="3" t="s">
        <v>471</v>
      </c>
      <c r="H32" s="3">
        <v>2014</v>
      </c>
      <c r="I32" s="11">
        <v>0.504</v>
      </c>
      <c r="J32" s="11" t="s">
        <v>840</v>
      </c>
      <c r="K32" s="28"/>
      <c r="L32" s="29"/>
      <c r="M32" s="29"/>
      <c r="N32" s="29"/>
      <c r="O32" s="28"/>
      <c r="P32" s="29"/>
      <c r="Q32" s="29"/>
      <c r="R32" s="28"/>
      <c r="S32" s="29"/>
      <c r="T32" s="28"/>
      <c r="U32" s="3"/>
      <c r="V32" s="3"/>
      <c r="W32" s="13">
        <v>1</v>
      </c>
      <c r="X32" s="13"/>
      <c r="Y32" s="13"/>
      <c r="Z32" s="16">
        <v>1</v>
      </c>
      <c r="AA32" s="16"/>
      <c r="AB32" s="16"/>
      <c r="AC32" s="19">
        <v>1</v>
      </c>
      <c r="AD32" s="19"/>
      <c r="AE32" s="19"/>
      <c r="AF32" s="13">
        <v>1</v>
      </c>
      <c r="AG32" s="13"/>
      <c r="AH32" s="13"/>
      <c r="AI32" s="31">
        <v>1</v>
      </c>
      <c r="AJ32" s="31"/>
      <c r="AK32" s="31"/>
      <c r="AL32" s="19">
        <v>1</v>
      </c>
      <c r="AM32" s="19"/>
      <c r="AN32" s="19"/>
      <c r="AO32" s="32">
        <v>1</v>
      </c>
      <c r="AP32" s="32"/>
      <c r="AQ32" s="32"/>
      <c r="AR32" s="33">
        <v>1</v>
      </c>
      <c r="AS32" s="33"/>
      <c r="AT32" s="33"/>
      <c r="AU32" s="19">
        <v>1</v>
      </c>
      <c r="AV32" s="19"/>
      <c r="AW32" s="19"/>
      <c r="AX32" s="34">
        <f t="shared" si="4"/>
        <v>9</v>
      </c>
      <c r="AY32" s="34">
        <f t="shared" si="5"/>
        <v>0</v>
      </c>
      <c r="AZ32" s="34">
        <f t="shared" si="6"/>
        <v>0</v>
      </c>
      <c r="BA32" s="48">
        <f t="shared" si="7"/>
        <v>1</v>
      </c>
      <c r="BB32" s="50">
        <v>1</v>
      </c>
      <c r="BC32" s="50"/>
      <c r="BD32" s="50"/>
      <c r="BE32" s="50"/>
    </row>
    <row r="33" spans="1:288" x14ac:dyDescent="0.2">
      <c r="A33" s="3">
        <v>1</v>
      </c>
      <c r="B33" s="3">
        <v>3</v>
      </c>
      <c r="C33" s="3" t="s">
        <v>172</v>
      </c>
      <c r="D33" s="3">
        <v>4</v>
      </c>
      <c r="E33" s="3" t="s">
        <v>43</v>
      </c>
      <c r="F33" s="3" t="s">
        <v>200</v>
      </c>
      <c r="G33" s="3" t="s">
        <v>201</v>
      </c>
      <c r="H33" s="3">
        <v>2000</v>
      </c>
      <c r="I33" s="11">
        <v>0.78300000000000003</v>
      </c>
      <c r="J33" s="11" t="s">
        <v>840</v>
      </c>
      <c r="K33" s="13">
        <v>1</v>
      </c>
      <c r="L33" s="14"/>
      <c r="M33" s="14"/>
      <c r="N33" s="16">
        <v>1</v>
      </c>
      <c r="O33" s="17"/>
      <c r="P33" s="17"/>
      <c r="Q33" s="20"/>
      <c r="R33" s="19">
        <v>1</v>
      </c>
      <c r="S33" s="20"/>
      <c r="T33" s="3">
        <f t="shared" ref="T33:V40" si="8">K33+N33+Q33</f>
        <v>2</v>
      </c>
      <c r="U33" s="3">
        <f t="shared" si="8"/>
        <v>1</v>
      </c>
      <c r="V33" s="3">
        <f t="shared" si="8"/>
        <v>0</v>
      </c>
      <c r="W33" s="13">
        <v>1</v>
      </c>
      <c r="X33" s="13"/>
      <c r="Y33" s="13"/>
      <c r="Z33" s="16">
        <v>1</v>
      </c>
      <c r="AA33" s="16"/>
      <c r="AB33" s="16"/>
      <c r="AC33" s="19">
        <v>1</v>
      </c>
      <c r="AD33" s="19"/>
      <c r="AE33" s="19"/>
      <c r="AF33" s="13">
        <v>1</v>
      </c>
      <c r="AG33" s="13"/>
      <c r="AH33" s="13"/>
      <c r="AI33" s="31"/>
      <c r="AJ33" s="31">
        <v>1</v>
      </c>
      <c r="AK33" s="31"/>
      <c r="AL33" s="19"/>
      <c r="AM33" s="19">
        <v>1</v>
      </c>
      <c r="AN33" s="19"/>
      <c r="AO33" s="32">
        <v>1</v>
      </c>
      <c r="AP33" s="32"/>
      <c r="AQ33" s="32"/>
      <c r="AR33" s="33">
        <v>1</v>
      </c>
      <c r="AS33" s="33"/>
      <c r="AT33" s="33"/>
      <c r="AU33" s="19">
        <v>1</v>
      </c>
      <c r="AV33" s="19"/>
      <c r="AW33" s="19"/>
      <c r="AX33" s="34">
        <f t="shared" si="4"/>
        <v>7</v>
      </c>
      <c r="AY33" s="34">
        <f t="shared" si="5"/>
        <v>2</v>
      </c>
      <c r="AZ33" s="34">
        <f t="shared" si="6"/>
        <v>0</v>
      </c>
      <c r="BA33" s="48">
        <f t="shared" si="7"/>
        <v>0.77777777777777779</v>
      </c>
      <c r="BB33" s="50"/>
      <c r="BC33" s="50">
        <v>1</v>
      </c>
      <c r="BD33" s="50"/>
      <c r="BE33" s="50"/>
    </row>
    <row r="34" spans="1:288" x14ac:dyDescent="0.2">
      <c r="A34" s="3">
        <v>1</v>
      </c>
      <c r="B34" s="3">
        <v>3</v>
      </c>
      <c r="C34" s="3" t="s">
        <v>172</v>
      </c>
      <c r="D34" s="3">
        <v>5</v>
      </c>
      <c r="E34" s="3" t="s">
        <v>8</v>
      </c>
      <c r="F34" s="3" t="s">
        <v>211</v>
      </c>
      <c r="G34" s="3" t="s">
        <v>212</v>
      </c>
      <c r="H34" s="3">
        <v>1992</v>
      </c>
      <c r="I34" s="11">
        <v>0.65500000000000003</v>
      </c>
      <c r="J34" s="11" t="s">
        <v>861</v>
      </c>
      <c r="K34" s="13">
        <v>1</v>
      </c>
      <c r="L34" s="14"/>
      <c r="M34" s="14"/>
      <c r="N34" s="16">
        <v>1</v>
      </c>
      <c r="O34" s="17"/>
      <c r="P34" s="17"/>
      <c r="Q34" s="19">
        <v>1</v>
      </c>
      <c r="R34" s="20"/>
      <c r="S34" s="20"/>
      <c r="T34" s="3">
        <f t="shared" si="8"/>
        <v>3</v>
      </c>
      <c r="U34" s="3">
        <f t="shared" si="8"/>
        <v>0</v>
      </c>
      <c r="V34" s="3">
        <f t="shared" si="8"/>
        <v>0</v>
      </c>
      <c r="W34" s="13">
        <v>1</v>
      </c>
      <c r="X34" s="13"/>
      <c r="Y34" s="13"/>
      <c r="Z34" s="16">
        <v>1</v>
      </c>
      <c r="AA34" s="16"/>
      <c r="AB34" s="16"/>
      <c r="AC34" s="19">
        <v>1</v>
      </c>
      <c r="AD34" s="19"/>
      <c r="AE34" s="19"/>
      <c r="AF34" s="13">
        <v>1</v>
      </c>
      <c r="AG34" s="13"/>
      <c r="AH34" s="13"/>
      <c r="AI34" s="31">
        <v>1</v>
      </c>
      <c r="AJ34" s="31"/>
      <c r="AK34" s="31"/>
      <c r="AL34" s="19">
        <v>1</v>
      </c>
      <c r="AM34" s="19"/>
      <c r="AN34" s="19"/>
      <c r="AO34" s="32">
        <v>1</v>
      </c>
      <c r="AP34" s="32"/>
      <c r="AQ34" s="32"/>
      <c r="AR34" s="33">
        <v>1</v>
      </c>
      <c r="AS34" s="33"/>
      <c r="AT34" s="33"/>
      <c r="AU34" s="19">
        <v>1</v>
      </c>
      <c r="AV34" s="19"/>
      <c r="AW34" s="19"/>
      <c r="AX34" s="34">
        <f t="shared" si="4"/>
        <v>9</v>
      </c>
      <c r="AY34" s="34">
        <f t="shared" si="5"/>
        <v>0</v>
      </c>
      <c r="AZ34" s="34">
        <f t="shared" si="6"/>
        <v>0</v>
      </c>
      <c r="BA34" s="48">
        <f t="shared" si="7"/>
        <v>1</v>
      </c>
      <c r="BB34" s="50">
        <v>1</v>
      </c>
      <c r="BC34" s="50"/>
      <c r="BD34" s="50"/>
      <c r="BE34" s="50"/>
    </row>
    <row r="35" spans="1:288" x14ac:dyDescent="0.2">
      <c r="A35" s="3">
        <v>1</v>
      </c>
      <c r="B35" s="3">
        <v>3</v>
      </c>
      <c r="C35" s="3" t="s">
        <v>172</v>
      </c>
      <c r="D35" s="3">
        <v>7</v>
      </c>
      <c r="E35" s="3" t="s">
        <v>43</v>
      </c>
      <c r="F35" s="3" t="s">
        <v>180</v>
      </c>
      <c r="G35" s="3" t="s">
        <v>10</v>
      </c>
      <c r="H35" s="3">
        <v>1992</v>
      </c>
      <c r="I35" s="11">
        <v>0.63600000000000001</v>
      </c>
      <c r="J35" s="11" t="s">
        <v>847</v>
      </c>
      <c r="K35" s="14"/>
      <c r="L35" s="13">
        <v>1</v>
      </c>
      <c r="M35" s="14"/>
      <c r="N35" s="17"/>
      <c r="O35" s="16">
        <v>1</v>
      </c>
      <c r="P35" s="17"/>
      <c r="Q35" s="20"/>
      <c r="R35" s="19">
        <v>1</v>
      </c>
      <c r="S35" s="20"/>
      <c r="T35" s="3">
        <f t="shared" si="8"/>
        <v>0</v>
      </c>
      <c r="U35" s="3">
        <f t="shared" si="8"/>
        <v>3</v>
      </c>
      <c r="V35" s="3">
        <f t="shared" si="8"/>
        <v>0</v>
      </c>
      <c r="W35" s="13"/>
      <c r="X35" s="13">
        <v>1</v>
      </c>
      <c r="Y35" s="13"/>
      <c r="Z35" s="16">
        <v>1</v>
      </c>
      <c r="AA35" s="16"/>
      <c r="AB35" s="16"/>
      <c r="AC35" s="19"/>
      <c r="AD35" s="19">
        <v>1</v>
      </c>
      <c r="AE35" s="19"/>
      <c r="AF35" s="13"/>
      <c r="AG35" s="13">
        <v>1</v>
      </c>
      <c r="AH35" s="13"/>
      <c r="AI35" s="31"/>
      <c r="AJ35" s="31">
        <v>1</v>
      </c>
      <c r="AK35" s="31"/>
      <c r="AL35" s="19"/>
      <c r="AM35" s="19">
        <v>1</v>
      </c>
      <c r="AN35" s="19"/>
      <c r="AO35" s="32">
        <v>1</v>
      </c>
      <c r="AP35" s="32"/>
      <c r="AQ35" s="32"/>
      <c r="AR35" s="33">
        <v>1</v>
      </c>
      <c r="AS35" s="33"/>
      <c r="AT35" s="33"/>
      <c r="AU35" s="19">
        <v>1</v>
      </c>
      <c r="AV35" s="19"/>
      <c r="AW35" s="19"/>
      <c r="AX35" s="34">
        <f t="shared" si="4"/>
        <v>4</v>
      </c>
      <c r="AY35" s="34">
        <f t="shared" si="5"/>
        <v>5</v>
      </c>
      <c r="AZ35" s="34">
        <f t="shared" si="6"/>
        <v>0</v>
      </c>
      <c r="BA35" s="48">
        <f t="shared" si="7"/>
        <v>0.44444444444444442</v>
      </c>
      <c r="BB35" s="50"/>
      <c r="BC35" s="50"/>
      <c r="BD35" s="50">
        <v>1</v>
      </c>
      <c r="BE35" s="50"/>
    </row>
    <row r="36" spans="1:288" x14ac:dyDescent="0.2">
      <c r="A36" s="3">
        <v>1</v>
      </c>
      <c r="B36" s="3">
        <v>3</v>
      </c>
      <c r="C36" s="3" t="s">
        <v>172</v>
      </c>
      <c r="D36" s="3">
        <v>9</v>
      </c>
      <c r="E36" s="3" t="s">
        <v>8</v>
      </c>
      <c r="F36" s="3" t="s">
        <v>202</v>
      </c>
      <c r="G36" s="3" t="s">
        <v>203</v>
      </c>
      <c r="H36" s="3">
        <v>2012</v>
      </c>
      <c r="I36" s="11">
        <v>0.54</v>
      </c>
      <c r="J36" s="11" t="s">
        <v>845</v>
      </c>
      <c r="K36" s="13">
        <v>1</v>
      </c>
      <c r="L36" s="14"/>
      <c r="M36" s="14"/>
      <c r="N36" s="16">
        <v>1</v>
      </c>
      <c r="O36" s="17"/>
      <c r="P36" s="17"/>
      <c r="Q36" s="19">
        <v>1</v>
      </c>
      <c r="R36" s="20"/>
      <c r="S36" s="20"/>
      <c r="T36" s="3">
        <f t="shared" si="8"/>
        <v>3</v>
      </c>
      <c r="U36" s="3">
        <f t="shared" si="8"/>
        <v>0</v>
      </c>
      <c r="V36" s="3">
        <f t="shared" si="8"/>
        <v>0</v>
      </c>
      <c r="W36" s="13">
        <v>1</v>
      </c>
      <c r="X36" s="13"/>
      <c r="Y36" s="13"/>
      <c r="Z36" s="16">
        <v>1</v>
      </c>
      <c r="AA36" s="16"/>
      <c r="AB36" s="16"/>
      <c r="AC36" s="19">
        <v>1</v>
      </c>
      <c r="AD36" s="19"/>
      <c r="AE36" s="19"/>
      <c r="AF36" s="13">
        <v>1</v>
      </c>
      <c r="AG36" s="13"/>
      <c r="AH36" s="13"/>
      <c r="AI36" s="31">
        <v>1</v>
      </c>
      <c r="AJ36" s="31"/>
      <c r="AK36" s="31"/>
      <c r="AL36" s="19">
        <v>1</v>
      </c>
      <c r="AM36" s="19"/>
      <c r="AN36" s="19"/>
      <c r="AO36" s="32">
        <v>1</v>
      </c>
      <c r="AP36" s="32"/>
      <c r="AQ36" s="32"/>
      <c r="AR36" s="33">
        <v>1</v>
      </c>
      <c r="AS36" s="33"/>
      <c r="AT36" s="33"/>
      <c r="AU36" s="19">
        <v>1</v>
      </c>
      <c r="AV36" s="19"/>
      <c r="AW36" s="19"/>
      <c r="AX36" s="34">
        <f t="shared" si="4"/>
        <v>9</v>
      </c>
      <c r="AY36" s="34">
        <f t="shared" si="5"/>
        <v>0</v>
      </c>
      <c r="AZ36" s="34">
        <f t="shared" si="6"/>
        <v>0</v>
      </c>
      <c r="BA36" s="48">
        <f t="shared" si="7"/>
        <v>1</v>
      </c>
      <c r="BB36" s="50">
        <v>1</v>
      </c>
      <c r="BC36" s="50"/>
      <c r="BD36" s="50"/>
      <c r="BE36" s="50"/>
    </row>
    <row r="37" spans="1:288" x14ac:dyDescent="0.2">
      <c r="A37" s="3">
        <v>1</v>
      </c>
      <c r="B37" s="3">
        <v>3</v>
      </c>
      <c r="C37" s="3" t="s">
        <v>172</v>
      </c>
      <c r="D37" s="3">
        <v>10</v>
      </c>
      <c r="E37" s="3" t="s">
        <v>43</v>
      </c>
      <c r="F37" s="3" t="s">
        <v>195</v>
      </c>
      <c r="G37" s="3" t="s">
        <v>74</v>
      </c>
      <c r="H37" s="3">
        <v>2010</v>
      </c>
      <c r="I37" s="11">
        <v>0.61599999999999999</v>
      </c>
      <c r="J37" s="11" t="s">
        <v>867</v>
      </c>
      <c r="K37" s="13">
        <v>1</v>
      </c>
      <c r="L37" s="14"/>
      <c r="M37" s="14"/>
      <c r="N37" s="16">
        <v>1</v>
      </c>
      <c r="O37" s="17"/>
      <c r="P37" s="17"/>
      <c r="Q37" s="20"/>
      <c r="R37" s="19">
        <v>1</v>
      </c>
      <c r="S37" s="20"/>
      <c r="T37" s="3">
        <f t="shared" si="8"/>
        <v>2</v>
      </c>
      <c r="U37" s="3">
        <f t="shared" si="8"/>
        <v>1</v>
      </c>
      <c r="V37" s="3">
        <f t="shared" si="8"/>
        <v>0</v>
      </c>
      <c r="W37" s="13"/>
      <c r="X37" s="13">
        <v>1</v>
      </c>
      <c r="Y37" s="13"/>
      <c r="Z37" s="16">
        <v>1</v>
      </c>
      <c r="AA37" s="16"/>
      <c r="AB37" s="16"/>
      <c r="AC37" s="19"/>
      <c r="AD37" s="19">
        <v>1</v>
      </c>
      <c r="AE37" s="19"/>
      <c r="AF37" s="13">
        <v>1</v>
      </c>
      <c r="AG37" s="13"/>
      <c r="AH37" s="13"/>
      <c r="AI37" s="31"/>
      <c r="AJ37" s="31">
        <v>1</v>
      </c>
      <c r="AK37" s="31"/>
      <c r="AL37" s="19"/>
      <c r="AM37" s="19">
        <v>1</v>
      </c>
      <c r="AN37" s="19"/>
      <c r="AO37" s="32"/>
      <c r="AP37" s="32">
        <v>1</v>
      </c>
      <c r="AQ37" s="32"/>
      <c r="AR37" s="33"/>
      <c r="AS37" s="33">
        <v>1</v>
      </c>
      <c r="AT37" s="33"/>
      <c r="AU37" s="19"/>
      <c r="AV37" s="19">
        <v>1</v>
      </c>
      <c r="AW37" s="19"/>
      <c r="AX37" s="34">
        <f t="shared" si="4"/>
        <v>2</v>
      </c>
      <c r="AY37" s="34">
        <f t="shared" si="5"/>
        <v>7</v>
      </c>
      <c r="AZ37" s="34">
        <f t="shared" si="6"/>
        <v>0</v>
      </c>
      <c r="BA37" s="48">
        <f t="shared" si="7"/>
        <v>0.22222222222222221</v>
      </c>
      <c r="BB37" s="50"/>
      <c r="BC37" s="50"/>
      <c r="BD37" s="50">
        <v>1</v>
      </c>
      <c r="BE37" s="50"/>
    </row>
    <row r="38" spans="1:288" x14ac:dyDescent="0.2">
      <c r="A38" s="3">
        <v>1</v>
      </c>
      <c r="B38" s="3">
        <v>3</v>
      </c>
      <c r="C38" s="3" t="s">
        <v>172</v>
      </c>
      <c r="D38" s="3">
        <v>11</v>
      </c>
      <c r="E38" s="3" t="s">
        <v>43</v>
      </c>
      <c r="F38" s="3" t="s">
        <v>177</v>
      </c>
      <c r="G38" s="3" t="s">
        <v>25</v>
      </c>
      <c r="H38" s="3">
        <v>2010</v>
      </c>
      <c r="I38" s="11">
        <v>0.67</v>
      </c>
      <c r="J38" s="11" t="s">
        <v>840</v>
      </c>
      <c r="K38" s="14"/>
      <c r="L38" s="13">
        <v>1</v>
      </c>
      <c r="M38" s="14"/>
      <c r="N38" s="17"/>
      <c r="O38" s="16">
        <v>1</v>
      </c>
      <c r="P38" s="17"/>
      <c r="Q38" s="20"/>
      <c r="R38" s="19">
        <v>1</v>
      </c>
      <c r="S38" s="20"/>
      <c r="T38" s="3">
        <f t="shared" si="8"/>
        <v>0</v>
      </c>
      <c r="U38" s="3">
        <f t="shared" si="8"/>
        <v>3</v>
      </c>
      <c r="V38" s="3">
        <f t="shared" si="8"/>
        <v>0</v>
      </c>
      <c r="W38" s="13"/>
      <c r="X38" s="13">
        <v>1</v>
      </c>
      <c r="Y38" s="13"/>
      <c r="Z38" s="16"/>
      <c r="AA38" s="16">
        <v>1</v>
      </c>
      <c r="AB38" s="16"/>
      <c r="AC38" s="19"/>
      <c r="AD38" s="19"/>
      <c r="AE38" s="19">
        <v>1</v>
      </c>
      <c r="AF38" s="13"/>
      <c r="AG38" s="13"/>
      <c r="AH38" s="13">
        <v>1</v>
      </c>
      <c r="AI38" s="31"/>
      <c r="AJ38" s="31">
        <v>1</v>
      </c>
      <c r="AK38" s="31"/>
      <c r="AL38" s="19"/>
      <c r="AM38" s="19">
        <v>1</v>
      </c>
      <c r="AN38" s="19"/>
      <c r="AO38" s="32"/>
      <c r="AP38" s="32">
        <v>1</v>
      </c>
      <c r="AQ38" s="32"/>
      <c r="AR38" s="33"/>
      <c r="AS38" s="33">
        <v>1</v>
      </c>
      <c r="AT38" s="33"/>
      <c r="AU38" s="19"/>
      <c r="AV38" s="19">
        <v>1</v>
      </c>
      <c r="AW38" s="19"/>
      <c r="AX38" s="34">
        <f t="shared" si="4"/>
        <v>0</v>
      </c>
      <c r="AY38" s="34">
        <f t="shared" si="5"/>
        <v>7</v>
      </c>
      <c r="AZ38" s="34">
        <f t="shared" si="6"/>
        <v>2</v>
      </c>
      <c r="BA38" s="48">
        <f t="shared" si="7"/>
        <v>0</v>
      </c>
      <c r="BB38" s="50"/>
      <c r="BC38" s="50"/>
      <c r="BD38" s="50"/>
      <c r="BE38" s="50">
        <v>1</v>
      </c>
    </row>
    <row r="39" spans="1:288" x14ac:dyDescent="0.2">
      <c r="A39" s="3">
        <v>1</v>
      </c>
      <c r="B39" s="3">
        <v>3</v>
      </c>
      <c r="C39" s="3" t="s">
        <v>172</v>
      </c>
      <c r="D39" s="3">
        <v>13</v>
      </c>
      <c r="E39" s="3" t="s">
        <v>43</v>
      </c>
      <c r="F39" s="3" t="s">
        <v>198</v>
      </c>
      <c r="G39" s="3" t="s">
        <v>92</v>
      </c>
      <c r="H39" s="22">
        <v>40237</v>
      </c>
      <c r="I39" s="11">
        <v>0.753</v>
      </c>
      <c r="J39" s="11" t="s">
        <v>847</v>
      </c>
      <c r="K39" s="13">
        <v>1</v>
      </c>
      <c r="L39" s="14"/>
      <c r="M39" s="14"/>
      <c r="N39" s="16">
        <v>1</v>
      </c>
      <c r="O39" s="17"/>
      <c r="P39" s="17"/>
      <c r="Q39" s="20"/>
      <c r="R39" s="19">
        <v>1</v>
      </c>
      <c r="S39" s="20"/>
      <c r="T39" s="3">
        <f t="shared" si="8"/>
        <v>2</v>
      </c>
      <c r="U39" s="3">
        <f t="shared" si="8"/>
        <v>1</v>
      </c>
      <c r="V39" s="3">
        <f t="shared" si="8"/>
        <v>0</v>
      </c>
      <c r="W39" s="13"/>
      <c r="X39" s="13">
        <v>1</v>
      </c>
      <c r="Y39" s="13"/>
      <c r="Z39" s="16">
        <v>1</v>
      </c>
      <c r="AA39" s="16"/>
      <c r="AB39" s="16"/>
      <c r="AC39" s="19">
        <v>1</v>
      </c>
      <c r="AD39" s="19"/>
      <c r="AE39" s="19"/>
      <c r="AF39" s="13">
        <v>1</v>
      </c>
      <c r="AG39" s="13"/>
      <c r="AH39" s="13"/>
      <c r="AI39" s="31"/>
      <c r="AJ39" s="31">
        <v>1</v>
      </c>
      <c r="AK39" s="31"/>
      <c r="AL39" s="19"/>
      <c r="AM39" s="19">
        <v>1</v>
      </c>
      <c r="AN39" s="19"/>
      <c r="AO39" s="32">
        <v>1</v>
      </c>
      <c r="AP39" s="32"/>
      <c r="AQ39" s="32"/>
      <c r="AR39" s="33">
        <v>1</v>
      </c>
      <c r="AS39" s="33"/>
      <c r="AT39" s="33"/>
      <c r="AU39" s="19">
        <v>1</v>
      </c>
      <c r="AV39" s="19"/>
      <c r="AW39" s="19"/>
      <c r="AX39" s="34">
        <f t="shared" si="4"/>
        <v>6</v>
      </c>
      <c r="AY39" s="34">
        <f t="shared" si="5"/>
        <v>3</v>
      </c>
      <c r="AZ39" s="34">
        <f t="shared" si="6"/>
        <v>0</v>
      </c>
      <c r="BA39" s="48">
        <f t="shared" si="7"/>
        <v>0.66666666666666663</v>
      </c>
      <c r="BB39" s="50"/>
      <c r="BC39" s="50">
        <v>1</v>
      </c>
      <c r="BD39" s="50"/>
      <c r="BE39" s="50"/>
    </row>
    <row r="40" spans="1:288" x14ac:dyDescent="0.2">
      <c r="A40" s="3">
        <v>1</v>
      </c>
      <c r="B40" s="3">
        <v>3</v>
      </c>
      <c r="C40" s="3" t="s">
        <v>172</v>
      </c>
      <c r="D40" s="3">
        <v>18</v>
      </c>
      <c r="E40" s="3" t="s">
        <v>8</v>
      </c>
      <c r="F40" s="3" t="s">
        <v>140</v>
      </c>
      <c r="G40" s="3" t="s">
        <v>204</v>
      </c>
      <c r="H40" s="3">
        <v>2012</v>
      </c>
      <c r="I40" s="11">
        <v>0.59799999999999998</v>
      </c>
      <c r="J40" s="11" t="s">
        <v>845</v>
      </c>
      <c r="K40" s="13">
        <v>1</v>
      </c>
      <c r="L40" s="14"/>
      <c r="M40" s="14"/>
      <c r="N40" s="16">
        <v>1</v>
      </c>
      <c r="O40" s="17"/>
      <c r="P40" s="17"/>
      <c r="Q40" s="19">
        <v>1</v>
      </c>
      <c r="R40" s="20"/>
      <c r="S40" s="20"/>
      <c r="T40" s="3">
        <f t="shared" si="8"/>
        <v>3</v>
      </c>
      <c r="U40" s="3">
        <f t="shared" si="8"/>
        <v>0</v>
      </c>
      <c r="V40" s="3">
        <f t="shared" si="8"/>
        <v>0</v>
      </c>
      <c r="W40" s="13">
        <v>1</v>
      </c>
      <c r="X40" s="13"/>
      <c r="Y40" s="13"/>
      <c r="Z40" s="16">
        <v>1</v>
      </c>
      <c r="AA40" s="16"/>
      <c r="AB40" s="16"/>
      <c r="AC40" s="19">
        <v>1</v>
      </c>
      <c r="AD40" s="19"/>
      <c r="AE40" s="19"/>
      <c r="AF40" s="13">
        <v>1</v>
      </c>
      <c r="AG40" s="13"/>
      <c r="AH40" s="13"/>
      <c r="AI40" s="31">
        <v>1</v>
      </c>
      <c r="AJ40" s="31"/>
      <c r="AK40" s="31"/>
      <c r="AL40" s="19">
        <v>1</v>
      </c>
      <c r="AM40" s="19"/>
      <c r="AN40" s="19"/>
      <c r="AO40" s="32"/>
      <c r="AP40" s="32">
        <v>1</v>
      </c>
      <c r="AQ40" s="32"/>
      <c r="AR40" s="33"/>
      <c r="AS40" s="33">
        <v>1</v>
      </c>
      <c r="AT40" s="33"/>
      <c r="AU40" s="19">
        <v>1</v>
      </c>
      <c r="AV40" s="19"/>
      <c r="AW40" s="19"/>
      <c r="AX40" s="34">
        <f t="shared" si="4"/>
        <v>7</v>
      </c>
      <c r="AY40" s="34">
        <f t="shared" si="5"/>
        <v>2</v>
      </c>
      <c r="AZ40" s="34">
        <f t="shared" si="6"/>
        <v>0</v>
      </c>
      <c r="BA40" s="48">
        <f t="shared" si="7"/>
        <v>0.77777777777777779</v>
      </c>
      <c r="BB40" s="50"/>
      <c r="BC40" s="50">
        <v>1</v>
      </c>
      <c r="BD40" s="50"/>
      <c r="BE40" s="50"/>
    </row>
    <row r="41" spans="1:288" x14ac:dyDescent="0.2">
      <c r="A41" s="3">
        <v>1</v>
      </c>
      <c r="B41" s="3">
        <v>3</v>
      </c>
      <c r="C41" s="3" t="s">
        <v>172</v>
      </c>
      <c r="D41" s="3">
        <v>19</v>
      </c>
      <c r="E41" s="4" t="s">
        <v>43</v>
      </c>
      <c r="F41" s="3" t="s">
        <v>618</v>
      </c>
      <c r="G41" s="4" t="s">
        <v>619</v>
      </c>
      <c r="H41" s="22">
        <v>40329</v>
      </c>
      <c r="I41" s="11">
        <v>0.64600000000000002</v>
      </c>
      <c r="J41" s="11" t="s">
        <v>840</v>
      </c>
      <c r="K41" s="28"/>
      <c r="L41" s="29"/>
      <c r="M41" s="29"/>
      <c r="N41" s="29"/>
      <c r="O41" s="28"/>
      <c r="P41" s="29"/>
      <c r="Q41" s="29"/>
      <c r="R41" s="28"/>
      <c r="S41" s="29"/>
      <c r="T41" s="28"/>
      <c r="U41" s="3"/>
      <c r="V41" s="3"/>
      <c r="W41" s="13"/>
      <c r="X41" s="13">
        <v>1</v>
      </c>
      <c r="Y41" s="13"/>
      <c r="Z41" s="16"/>
      <c r="AA41" s="16">
        <v>1</v>
      </c>
      <c r="AB41" s="16"/>
      <c r="AC41" s="19"/>
      <c r="AD41" s="19">
        <v>1</v>
      </c>
      <c r="AE41" s="19"/>
      <c r="AF41" s="13"/>
      <c r="AG41" s="13">
        <v>1</v>
      </c>
      <c r="AH41" s="13"/>
      <c r="AI41" s="31"/>
      <c r="AJ41" s="31">
        <v>1</v>
      </c>
      <c r="AK41" s="31"/>
      <c r="AL41" s="19"/>
      <c r="AM41" s="19">
        <v>1</v>
      </c>
      <c r="AN41" s="19"/>
      <c r="AO41" s="32"/>
      <c r="AP41" s="32">
        <v>1</v>
      </c>
      <c r="AQ41" s="32"/>
      <c r="AR41" s="33"/>
      <c r="AS41" s="33">
        <v>1</v>
      </c>
      <c r="AT41" s="33"/>
      <c r="AU41" s="19"/>
      <c r="AV41" s="19">
        <v>1</v>
      </c>
      <c r="AW41" s="19"/>
      <c r="AX41" s="34">
        <f t="shared" si="4"/>
        <v>0</v>
      </c>
      <c r="AY41" s="34">
        <f t="shared" si="5"/>
        <v>9</v>
      </c>
      <c r="AZ41" s="34">
        <f t="shared" si="6"/>
        <v>0</v>
      </c>
      <c r="BA41" s="48">
        <f t="shared" si="7"/>
        <v>0</v>
      </c>
      <c r="BB41" s="50"/>
      <c r="BC41" s="50"/>
      <c r="BD41" s="50"/>
      <c r="BE41" s="50">
        <v>1</v>
      </c>
    </row>
    <row r="42" spans="1:288" ht="14" customHeight="1" x14ac:dyDescent="0.2">
      <c r="A42" s="3">
        <v>1</v>
      </c>
      <c r="B42" s="3">
        <v>3</v>
      </c>
      <c r="C42" s="3" t="s">
        <v>213</v>
      </c>
      <c r="D42" s="3">
        <v>3</v>
      </c>
      <c r="E42" s="3" t="s">
        <v>43</v>
      </c>
      <c r="F42" s="3" t="s">
        <v>215</v>
      </c>
      <c r="G42" s="3" t="s">
        <v>216</v>
      </c>
      <c r="H42" s="3">
        <v>2004</v>
      </c>
      <c r="I42" s="11">
        <v>1</v>
      </c>
      <c r="J42" s="11" t="s">
        <v>840</v>
      </c>
      <c r="K42" s="14"/>
      <c r="L42" s="13">
        <v>1</v>
      </c>
      <c r="M42" s="14"/>
      <c r="N42" s="17"/>
      <c r="O42" s="16">
        <v>1</v>
      </c>
      <c r="P42" s="17"/>
      <c r="Q42" s="20"/>
      <c r="R42" s="19">
        <v>1</v>
      </c>
      <c r="S42" s="20"/>
      <c r="T42" s="3">
        <f>K42+N42+Q42</f>
        <v>0</v>
      </c>
      <c r="U42" s="3">
        <f>L42+O42+R42</f>
        <v>3</v>
      </c>
      <c r="V42" s="3">
        <f>M42+P42+S42</f>
        <v>0</v>
      </c>
      <c r="W42" s="13"/>
      <c r="X42" s="13">
        <v>1</v>
      </c>
      <c r="Y42" s="13"/>
      <c r="Z42" s="16"/>
      <c r="AA42" s="16">
        <v>1</v>
      </c>
      <c r="AB42" s="16"/>
      <c r="AC42" s="19"/>
      <c r="AD42" s="19">
        <v>1</v>
      </c>
      <c r="AE42" s="19"/>
      <c r="AF42" s="13"/>
      <c r="AG42" s="13">
        <v>1</v>
      </c>
      <c r="AH42" s="13"/>
      <c r="AI42" s="31"/>
      <c r="AJ42" s="31">
        <v>1</v>
      </c>
      <c r="AK42" s="31"/>
      <c r="AL42" s="19"/>
      <c r="AM42" s="19">
        <v>1</v>
      </c>
      <c r="AN42" s="19"/>
      <c r="AO42" s="32"/>
      <c r="AP42" s="32">
        <v>1</v>
      </c>
      <c r="AQ42" s="32"/>
      <c r="AR42" s="33"/>
      <c r="AS42" s="33">
        <v>1</v>
      </c>
      <c r="AT42" s="33"/>
      <c r="AU42" s="19"/>
      <c r="AV42" s="19">
        <v>1</v>
      </c>
      <c r="AW42" s="19"/>
      <c r="AX42" s="34">
        <f t="shared" si="4"/>
        <v>0</v>
      </c>
      <c r="AY42" s="34">
        <f t="shared" si="5"/>
        <v>9</v>
      </c>
      <c r="AZ42" s="34">
        <f t="shared" si="6"/>
        <v>0</v>
      </c>
      <c r="BA42" s="48">
        <f t="shared" si="7"/>
        <v>0</v>
      </c>
      <c r="BB42" s="51"/>
      <c r="BC42" s="51"/>
      <c r="BD42" s="51"/>
      <c r="BE42" s="51">
        <v>1</v>
      </c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</row>
    <row r="43" spans="1:288" x14ac:dyDescent="0.2">
      <c r="A43" s="3">
        <v>1</v>
      </c>
      <c r="B43" s="3">
        <v>8</v>
      </c>
      <c r="C43" s="3" t="s">
        <v>581</v>
      </c>
      <c r="D43" s="3">
        <v>1</v>
      </c>
      <c r="E43" s="3" t="s">
        <v>8</v>
      </c>
      <c r="F43" s="3" t="s">
        <v>627</v>
      </c>
      <c r="G43" s="3" t="s">
        <v>230</v>
      </c>
      <c r="H43" s="3">
        <v>2014</v>
      </c>
      <c r="I43" s="11">
        <v>0.51900000000000002</v>
      </c>
      <c r="J43" s="11" t="s">
        <v>875</v>
      </c>
      <c r="K43" s="28"/>
      <c r="L43" s="29"/>
      <c r="M43" s="29"/>
      <c r="N43" s="29"/>
      <c r="O43" s="28"/>
      <c r="P43" s="29"/>
      <c r="Q43" s="29"/>
      <c r="R43" s="28"/>
      <c r="S43" s="29"/>
      <c r="T43" s="28"/>
      <c r="U43" s="3"/>
      <c r="V43" s="3"/>
      <c r="W43" s="13">
        <v>1</v>
      </c>
      <c r="X43" s="13"/>
      <c r="Y43" s="13"/>
      <c r="Z43" s="16">
        <v>1</v>
      </c>
      <c r="AA43" s="16"/>
      <c r="AB43" s="16"/>
      <c r="AC43" s="19">
        <v>1</v>
      </c>
      <c r="AD43" s="19"/>
      <c r="AE43" s="19"/>
      <c r="AF43" s="13">
        <v>1</v>
      </c>
      <c r="AG43" s="13"/>
      <c r="AH43" s="13"/>
      <c r="AI43" s="31">
        <v>1</v>
      </c>
      <c r="AJ43" s="31"/>
      <c r="AK43" s="31"/>
      <c r="AL43" s="19">
        <v>1</v>
      </c>
      <c r="AM43" s="19"/>
      <c r="AN43" s="19"/>
      <c r="AO43" s="32">
        <v>1</v>
      </c>
      <c r="AP43" s="32"/>
      <c r="AQ43" s="32"/>
      <c r="AR43" s="33">
        <v>1</v>
      </c>
      <c r="AS43" s="33"/>
      <c r="AT43" s="33"/>
      <c r="AU43" s="19">
        <v>1</v>
      </c>
      <c r="AV43" s="19"/>
      <c r="AW43" s="19"/>
      <c r="AX43" s="34">
        <f t="shared" si="4"/>
        <v>9</v>
      </c>
      <c r="AY43" s="34">
        <f t="shared" si="5"/>
        <v>0</v>
      </c>
      <c r="AZ43" s="34">
        <f t="shared" si="6"/>
        <v>0</v>
      </c>
      <c r="BA43" s="48">
        <f t="shared" si="7"/>
        <v>1</v>
      </c>
      <c r="BB43" s="50">
        <v>1</v>
      </c>
      <c r="BC43" s="50"/>
      <c r="BD43" s="50"/>
      <c r="BE43" s="50"/>
    </row>
    <row r="44" spans="1:288" x14ac:dyDescent="0.2">
      <c r="A44" s="3">
        <v>1</v>
      </c>
      <c r="B44" s="3">
        <v>6</v>
      </c>
      <c r="C44" s="3" t="s">
        <v>353</v>
      </c>
      <c r="D44" s="3">
        <v>8</v>
      </c>
      <c r="E44" s="3" t="s">
        <v>8</v>
      </c>
      <c r="F44" s="3" t="s">
        <v>369</v>
      </c>
      <c r="G44" s="3" t="s">
        <v>370</v>
      </c>
      <c r="H44" s="3">
        <v>2012</v>
      </c>
      <c r="I44" s="11">
        <v>0.55400000000000005</v>
      </c>
      <c r="J44" s="11" t="s">
        <v>845</v>
      </c>
      <c r="K44" s="13">
        <v>1</v>
      </c>
      <c r="L44" s="14"/>
      <c r="M44" s="14"/>
      <c r="N44" s="16">
        <v>1</v>
      </c>
      <c r="O44" s="17"/>
      <c r="P44" s="17"/>
      <c r="Q44" s="19">
        <v>1</v>
      </c>
      <c r="R44" s="20"/>
      <c r="S44" s="20"/>
      <c r="T44" s="3">
        <f>K44+N44+Q44</f>
        <v>3</v>
      </c>
      <c r="U44" s="3">
        <f>L44+O44+R44</f>
        <v>0</v>
      </c>
      <c r="V44" s="3">
        <f>M44+P44+S44</f>
        <v>0</v>
      </c>
      <c r="W44" s="13">
        <v>1</v>
      </c>
      <c r="X44" s="13"/>
      <c r="Y44" s="13"/>
      <c r="Z44" s="16">
        <v>1</v>
      </c>
      <c r="AA44" s="16"/>
      <c r="AB44" s="16"/>
      <c r="AC44" s="19">
        <v>1</v>
      </c>
      <c r="AD44" s="19"/>
      <c r="AE44" s="19"/>
      <c r="AF44" s="13">
        <v>1</v>
      </c>
      <c r="AG44" s="13"/>
      <c r="AH44" s="13"/>
      <c r="AI44" s="31">
        <v>1</v>
      </c>
      <c r="AJ44" s="31"/>
      <c r="AK44" s="31"/>
      <c r="AL44" s="19">
        <v>1</v>
      </c>
      <c r="AM44" s="19"/>
      <c r="AN44" s="19"/>
      <c r="AO44" s="32">
        <v>1</v>
      </c>
      <c r="AP44" s="32"/>
      <c r="AQ44" s="32"/>
      <c r="AR44" s="33">
        <v>1</v>
      </c>
      <c r="AS44" s="33"/>
      <c r="AT44" s="33"/>
      <c r="AU44" s="19">
        <v>1</v>
      </c>
      <c r="AV44" s="19"/>
      <c r="AW44" s="19"/>
      <c r="AX44" s="34">
        <f t="shared" si="4"/>
        <v>9</v>
      </c>
      <c r="AY44" s="34">
        <f t="shared" si="5"/>
        <v>0</v>
      </c>
      <c r="AZ44" s="34">
        <f t="shared" si="6"/>
        <v>0</v>
      </c>
      <c r="BA44" s="48">
        <f t="shared" si="7"/>
        <v>1</v>
      </c>
      <c r="BB44" s="50">
        <v>1</v>
      </c>
      <c r="BC44" s="50"/>
      <c r="BD44" s="50"/>
      <c r="BE44" s="50"/>
    </row>
    <row r="45" spans="1:288" x14ac:dyDescent="0.2">
      <c r="A45" s="3">
        <v>1</v>
      </c>
      <c r="B45" s="3">
        <v>6</v>
      </c>
      <c r="C45" s="3" t="s">
        <v>353</v>
      </c>
      <c r="D45" s="3">
        <v>10</v>
      </c>
      <c r="E45" s="3" t="s">
        <v>43</v>
      </c>
      <c r="F45" s="3" t="s">
        <v>629</v>
      </c>
      <c r="G45" s="3" t="s">
        <v>157</v>
      </c>
      <c r="H45" s="3">
        <v>2014</v>
      </c>
      <c r="I45" s="11">
        <v>0.51700000000000002</v>
      </c>
      <c r="J45" s="11" t="s">
        <v>847</v>
      </c>
      <c r="K45" s="28"/>
      <c r="L45" s="29"/>
      <c r="M45" s="29"/>
      <c r="N45" s="29"/>
      <c r="O45" s="28"/>
      <c r="P45" s="29"/>
      <c r="Q45" s="29"/>
      <c r="R45" s="28"/>
      <c r="S45" s="29"/>
      <c r="T45" s="28"/>
      <c r="U45" s="3"/>
      <c r="V45" s="3"/>
      <c r="W45" s="13">
        <v>1</v>
      </c>
      <c r="X45" s="13"/>
      <c r="Y45" s="13"/>
      <c r="Z45" s="16">
        <v>1</v>
      </c>
      <c r="AA45" s="16"/>
      <c r="AB45" s="16"/>
      <c r="AC45" s="19">
        <v>1</v>
      </c>
      <c r="AD45" s="19"/>
      <c r="AE45" s="19"/>
      <c r="AF45" s="13">
        <v>1</v>
      </c>
      <c r="AG45" s="13"/>
      <c r="AH45" s="13"/>
      <c r="AI45" s="31">
        <v>1</v>
      </c>
      <c r="AJ45" s="31"/>
      <c r="AK45" s="31"/>
      <c r="AL45" s="19">
        <v>1</v>
      </c>
      <c r="AM45" s="19"/>
      <c r="AN45" s="19"/>
      <c r="AO45" s="32">
        <v>1</v>
      </c>
      <c r="AP45" s="32"/>
      <c r="AQ45" s="32"/>
      <c r="AR45" s="33">
        <v>1</v>
      </c>
      <c r="AS45" s="33"/>
      <c r="AT45" s="33"/>
      <c r="AU45" s="19">
        <v>1</v>
      </c>
      <c r="AV45" s="19"/>
      <c r="AW45" s="19"/>
      <c r="AX45" s="34">
        <f t="shared" si="4"/>
        <v>9</v>
      </c>
      <c r="AY45" s="34">
        <f t="shared" si="5"/>
        <v>0</v>
      </c>
      <c r="AZ45" s="34">
        <f t="shared" si="6"/>
        <v>0</v>
      </c>
      <c r="BA45" s="48">
        <f t="shared" si="7"/>
        <v>1</v>
      </c>
      <c r="BB45" s="50">
        <v>1</v>
      </c>
      <c r="BC45" s="50"/>
      <c r="BD45" s="50"/>
      <c r="BE45" s="50"/>
    </row>
    <row r="46" spans="1:288" ht="14" customHeight="1" x14ac:dyDescent="0.2">
      <c r="A46" s="3">
        <v>1</v>
      </c>
      <c r="B46" s="3">
        <v>6</v>
      </c>
      <c r="C46" s="3" t="s">
        <v>373</v>
      </c>
      <c r="D46" s="3">
        <v>3</v>
      </c>
      <c r="E46" s="3" t="s">
        <v>43</v>
      </c>
      <c r="F46" s="3" t="s">
        <v>376</v>
      </c>
      <c r="G46" s="3" t="s">
        <v>377</v>
      </c>
      <c r="H46" s="3">
        <v>2010</v>
      </c>
      <c r="I46" s="11">
        <v>0.69199999999999995</v>
      </c>
      <c r="J46" s="11" t="s">
        <v>845</v>
      </c>
      <c r="K46" s="14"/>
      <c r="L46" s="13">
        <v>1</v>
      </c>
      <c r="M46" s="14"/>
      <c r="N46" s="17"/>
      <c r="O46" s="16">
        <v>1</v>
      </c>
      <c r="P46" s="17"/>
      <c r="Q46" s="20"/>
      <c r="R46" s="19">
        <v>1</v>
      </c>
      <c r="S46" s="20"/>
      <c r="T46" s="3">
        <f t="shared" ref="T46:T56" si="9">K46+N46+Q46</f>
        <v>0</v>
      </c>
      <c r="U46" s="3">
        <f t="shared" ref="U46:U56" si="10">L46+O46+R46</f>
        <v>3</v>
      </c>
      <c r="V46" s="3">
        <f t="shared" ref="V46:V56" si="11">M46+P46+S46</f>
        <v>0</v>
      </c>
      <c r="W46" s="13"/>
      <c r="X46" s="13">
        <v>1</v>
      </c>
      <c r="Y46" s="13"/>
      <c r="Z46" s="16"/>
      <c r="AA46" s="16">
        <v>1</v>
      </c>
      <c r="AB46" s="16"/>
      <c r="AC46" s="19"/>
      <c r="AD46" s="19">
        <v>1</v>
      </c>
      <c r="AE46" s="19"/>
      <c r="AF46" s="13"/>
      <c r="AG46" s="13">
        <v>1</v>
      </c>
      <c r="AH46" s="13"/>
      <c r="AI46" s="31"/>
      <c r="AJ46" s="31">
        <v>1</v>
      </c>
      <c r="AK46" s="31"/>
      <c r="AL46" s="19"/>
      <c r="AM46" s="19">
        <v>1</v>
      </c>
      <c r="AN46" s="19"/>
      <c r="AO46" s="32"/>
      <c r="AP46" s="32">
        <v>1</v>
      </c>
      <c r="AQ46" s="32"/>
      <c r="AR46" s="33"/>
      <c r="AS46" s="33">
        <v>1</v>
      </c>
      <c r="AT46" s="33"/>
      <c r="AU46" s="19"/>
      <c r="AV46" s="19">
        <v>1</v>
      </c>
      <c r="AW46" s="19"/>
      <c r="AX46" s="34">
        <f t="shared" si="4"/>
        <v>0</v>
      </c>
      <c r="AY46" s="34">
        <f t="shared" si="5"/>
        <v>9</v>
      </c>
      <c r="AZ46" s="34">
        <f t="shared" si="6"/>
        <v>0</v>
      </c>
      <c r="BA46" s="48">
        <f t="shared" si="7"/>
        <v>0</v>
      </c>
      <c r="BB46" s="51"/>
      <c r="BC46" s="51"/>
      <c r="BD46" s="51"/>
      <c r="BE46" s="51">
        <v>1</v>
      </c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</row>
    <row r="47" spans="1:288" ht="14" customHeight="1" x14ac:dyDescent="0.2">
      <c r="A47" s="3">
        <v>1</v>
      </c>
      <c r="B47" s="3">
        <v>6</v>
      </c>
      <c r="C47" s="3" t="s">
        <v>373</v>
      </c>
      <c r="D47" s="3">
        <v>9</v>
      </c>
      <c r="E47" s="3" t="s">
        <v>43</v>
      </c>
      <c r="F47" s="3" t="s">
        <v>374</v>
      </c>
      <c r="G47" s="3" t="s">
        <v>375</v>
      </c>
      <c r="H47" s="3">
        <v>2010</v>
      </c>
      <c r="I47" s="11">
        <v>0.63100000000000001</v>
      </c>
      <c r="J47" s="11" t="s">
        <v>845</v>
      </c>
      <c r="K47" s="14"/>
      <c r="L47" s="13">
        <v>1</v>
      </c>
      <c r="M47" s="14"/>
      <c r="N47" s="17"/>
      <c r="O47" s="16">
        <v>1</v>
      </c>
      <c r="P47" s="17"/>
      <c r="Q47" s="20"/>
      <c r="R47" s="19">
        <v>1</v>
      </c>
      <c r="S47" s="20"/>
      <c r="T47" s="3">
        <f t="shared" si="9"/>
        <v>0</v>
      </c>
      <c r="U47" s="3">
        <f t="shared" si="10"/>
        <v>3</v>
      </c>
      <c r="V47" s="3">
        <f t="shared" si="11"/>
        <v>0</v>
      </c>
      <c r="W47" s="13"/>
      <c r="X47" s="13">
        <v>1</v>
      </c>
      <c r="Y47" s="13"/>
      <c r="Z47" s="16">
        <v>1</v>
      </c>
      <c r="AA47" s="16"/>
      <c r="AB47" s="16"/>
      <c r="AC47" s="19">
        <v>1</v>
      </c>
      <c r="AD47" s="19"/>
      <c r="AE47" s="19"/>
      <c r="AF47" s="13">
        <v>1</v>
      </c>
      <c r="AG47" s="13"/>
      <c r="AH47" s="13"/>
      <c r="AI47" s="31"/>
      <c r="AJ47" s="31">
        <v>1</v>
      </c>
      <c r="AK47" s="31"/>
      <c r="AL47" s="19"/>
      <c r="AM47" s="19">
        <v>1</v>
      </c>
      <c r="AN47" s="19"/>
      <c r="AO47" s="32"/>
      <c r="AP47" s="32">
        <v>1</v>
      </c>
      <c r="AQ47" s="32"/>
      <c r="AR47" s="33"/>
      <c r="AS47" s="33">
        <v>1</v>
      </c>
      <c r="AT47" s="33"/>
      <c r="AU47" s="19">
        <v>1</v>
      </c>
      <c r="AV47" s="19"/>
      <c r="AW47" s="19"/>
      <c r="AX47" s="34">
        <f t="shared" si="4"/>
        <v>4</v>
      </c>
      <c r="AY47" s="34">
        <f t="shared" si="5"/>
        <v>5</v>
      </c>
      <c r="AZ47" s="34">
        <f t="shared" si="6"/>
        <v>0</v>
      </c>
      <c r="BA47" s="48">
        <f t="shared" si="7"/>
        <v>0.44444444444444442</v>
      </c>
      <c r="BB47" s="51"/>
      <c r="BC47" s="51"/>
      <c r="BD47" s="51">
        <v>1</v>
      </c>
      <c r="BE47" s="5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</row>
    <row r="48" spans="1:288" ht="14" customHeight="1" x14ac:dyDescent="0.2">
      <c r="A48" s="3">
        <v>1</v>
      </c>
      <c r="B48" s="3">
        <v>7</v>
      </c>
      <c r="C48" s="3" t="s">
        <v>484</v>
      </c>
      <c r="D48" s="3">
        <v>1</v>
      </c>
      <c r="E48" s="3" t="s">
        <v>43</v>
      </c>
      <c r="F48" s="3" t="s">
        <v>487</v>
      </c>
      <c r="G48" s="3" t="s">
        <v>141</v>
      </c>
      <c r="H48" s="3">
        <v>2010</v>
      </c>
      <c r="I48" s="11">
        <v>0.67500000000000004</v>
      </c>
      <c r="J48" s="11" t="s">
        <v>847</v>
      </c>
      <c r="K48" s="14"/>
      <c r="L48" s="13">
        <v>1</v>
      </c>
      <c r="M48" s="14"/>
      <c r="N48" s="17"/>
      <c r="O48" s="16">
        <v>1</v>
      </c>
      <c r="P48" s="17"/>
      <c r="Q48" s="20"/>
      <c r="R48" s="19">
        <v>1</v>
      </c>
      <c r="S48" s="20"/>
      <c r="T48" s="3">
        <f t="shared" si="9"/>
        <v>0</v>
      </c>
      <c r="U48" s="3">
        <f t="shared" si="10"/>
        <v>3</v>
      </c>
      <c r="V48" s="3">
        <f t="shared" si="11"/>
        <v>0</v>
      </c>
      <c r="W48" s="13"/>
      <c r="X48" s="13">
        <v>1</v>
      </c>
      <c r="Y48" s="13"/>
      <c r="Z48" s="16"/>
      <c r="AA48" s="16">
        <v>1</v>
      </c>
      <c r="AB48" s="16"/>
      <c r="AC48" s="19"/>
      <c r="AD48" s="19">
        <v>1</v>
      </c>
      <c r="AE48" s="19"/>
      <c r="AF48" s="13"/>
      <c r="AG48" s="13">
        <v>1</v>
      </c>
      <c r="AH48" s="13"/>
      <c r="AI48" s="31"/>
      <c r="AJ48" s="31">
        <v>1</v>
      </c>
      <c r="AK48" s="31"/>
      <c r="AL48" s="19"/>
      <c r="AM48" s="19">
        <v>1</v>
      </c>
      <c r="AN48" s="19"/>
      <c r="AO48" s="32"/>
      <c r="AP48" s="32">
        <v>1</v>
      </c>
      <c r="AQ48" s="32"/>
      <c r="AR48" s="33"/>
      <c r="AS48" s="33">
        <v>1</v>
      </c>
      <c r="AT48" s="33"/>
      <c r="AU48" s="19"/>
      <c r="AV48" s="19">
        <v>1</v>
      </c>
      <c r="AW48" s="19"/>
      <c r="AX48" s="34">
        <f t="shared" si="4"/>
        <v>0</v>
      </c>
      <c r="AY48" s="34">
        <f t="shared" si="5"/>
        <v>9</v>
      </c>
      <c r="AZ48" s="34">
        <f t="shared" si="6"/>
        <v>0</v>
      </c>
      <c r="BA48" s="48">
        <f t="shared" si="7"/>
        <v>0</v>
      </c>
      <c r="BB48" s="51"/>
      <c r="BC48" s="51"/>
      <c r="BD48" s="51"/>
      <c r="BE48" s="51">
        <v>1</v>
      </c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</row>
    <row r="49" spans="1:288" ht="14" customHeight="1" x14ac:dyDescent="0.2">
      <c r="A49" s="3">
        <v>1</v>
      </c>
      <c r="B49" s="3">
        <v>6</v>
      </c>
      <c r="C49" s="3" t="s">
        <v>389</v>
      </c>
      <c r="D49" s="3">
        <v>1</v>
      </c>
      <c r="E49" s="3" t="s">
        <v>43</v>
      </c>
      <c r="F49" s="3" t="s">
        <v>396</v>
      </c>
      <c r="G49" s="3" t="s">
        <v>397</v>
      </c>
      <c r="H49" s="3">
        <v>1994</v>
      </c>
      <c r="I49" s="11">
        <v>0.73099999999999998</v>
      </c>
      <c r="J49" s="11" t="s">
        <v>883</v>
      </c>
      <c r="K49" s="13">
        <v>1</v>
      </c>
      <c r="L49" s="14"/>
      <c r="M49" s="14"/>
      <c r="N49" s="16">
        <v>1</v>
      </c>
      <c r="O49" s="17"/>
      <c r="P49" s="17"/>
      <c r="Q49" s="20"/>
      <c r="R49" s="20"/>
      <c r="S49" s="19">
        <v>1</v>
      </c>
      <c r="T49" s="3">
        <f t="shared" si="9"/>
        <v>2</v>
      </c>
      <c r="U49" s="3">
        <f t="shared" si="10"/>
        <v>0</v>
      </c>
      <c r="V49" s="3">
        <f t="shared" si="11"/>
        <v>1</v>
      </c>
      <c r="W49" s="13">
        <v>1</v>
      </c>
      <c r="X49" s="13"/>
      <c r="Y49" s="13"/>
      <c r="Z49" s="16">
        <v>1</v>
      </c>
      <c r="AA49" s="16"/>
      <c r="AB49" s="16"/>
      <c r="AC49" s="19">
        <v>1</v>
      </c>
      <c r="AD49" s="19"/>
      <c r="AE49" s="19"/>
      <c r="AF49" s="13">
        <v>1</v>
      </c>
      <c r="AG49" s="13"/>
      <c r="AH49" s="13"/>
      <c r="AI49" s="31"/>
      <c r="AJ49" s="31">
        <v>1</v>
      </c>
      <c r="AK49" s="31"/>
      <c r="AL49" s="19">
        <v>1</v>
      </c>
      <c r="AM49" s="19"/>
      <c r="AN49" s="19"/>
      <c r="AO49" s="32">
        <v>1</v>
      </c>
      <c r="AP49" s="32"/>
      <c r="AQ49" s="32"/>
      <c r="AR49" s="33">
        <v>1</v>
      </c>
      <c r="AS49" s="33"/>
      <c r="AT49" s="33"/>
      <c r="AU49" s="19">
        <v>1</v>
      </c>
      <c r="AV49" s="19"/>
      <c r="AW49" s="19"/>
      <c r="AX49" s="34">
        <f t="shared" si="4"/>
        <v>8</v>
      </c>
      <c r="AY49" s="34">
        <f t="shared" si="5"/>
        <v>1</v>
      </c>
      <c r="AZ49" s="34">
        <f t="shared" si="6"/>
        <v>0</v>
      </c>
      <c r="BA49" s="48">
        <f t="shared" si="7"/>
        <v>0.88888888888888884</v>
      </c>
      <c r="BB49" s="51"/>
      <c r="BC49" s="51">
        <v>1</v>
      </c>
      <c r="BD49" s="51"/>
      <c r="BE49" s="5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</row>
    <row r="50" spans="1:288" ht="14" customHeight="1" x14ac:dyDescent="0.2">
      <c r="A50" s="3">
        <v>1</v>
      </c>
      <c r="B50" s="3">
        <v>4</v>
      </c>
      <c r="C50" s="3" t="s">
        <v>261</v>
      </c>
      <c r="D50" s="3">
        <v>3</v>
      </c>
      <c r="E50" s="3" t="s">
        <v>43</v>
      </c>
      <c r="F50" s="3" t="s">
        <v>265</v>
      </c>
      <c r="G50" s="3" t="s">
        <v>48</v>
      </c>
      <c r="H50" s="3">
        <v>2004</v>
      </c>
      <c r="I50" s="11">
        <v>0.78700000000000003</v>
      </c>
      <c r="J50" s="11" t="s">
        <v>845</v>
      </c>
      <c r="K50" s="13">
        <v>1</v>
      </c>
      <c r="L50" s="14"/>
      <c r="M50" s="14"/>
      <c r="N50" s="17"/>
      <c r="O50" s="16">
        <v>1</v>
      </c>
      <c r="P50" s="17"/>
      <c r="Q50" s="20"/>
      <c r="R50" s="19">
        <v>1</v>
      </c>
      <c r="S50" s="20"/>
      <c r="T50" s="3">
        <f t="shared" si="9"/>
        <v>1</v>
      </c>
      <c r="U50" s="3">
        <f t="shared" si="10"/>
        <v>2</v>
      </c>
      <c r="V50" s="3">
        <f t="shared" si="11"/>
        <v>0</v>
      </c>
      <c r="W50" s="13">
        <v>1</v>
      </c>
      <c r="X50" s="13"/>
      <c r="Y50" s="13"/>
      <c r="Z50" s="16">
        <v>1</v>
      </c>
      <c r="AA50" s="16"/>
      <c r="AB50" s="16"/>
      <c r="AC50" s="19">
        <v>1</v>
      </c>
      <c r="AD50" s="19"/>
      <c r="AE50" s="19"/>
      <c r="AF50" s="13"/>
      <c r="AG50" s="13">
        <v>1</v>
      </c>
      <c r="AH50" s="13"/>
      <c r="AI50" s="31">
        <v>1</v>
      </c>
      <c r="AJ50" s="31"/>
      <c r="AK50" s="31"/>
      <c r="AL50" s="19">
        <v>1</v>
      </c>
      <c r="AM50" s="19"/>
      <c r="AN50" s="19"/>
      <c r="AO50" s="32"/>
      <c r="AP50" s="32">
        <v>1</v>
      </c>
      <c r="AQ50" s="32"/>
      <c r="AR50" s="33"/>
      <c r="AS50" s="33">
        <v>1</v>
      </c>
      <c r="AT50" s="33"/>
      <c r="AU50" s="19"/>
      <c r="AV50" s="19">
        <v>1</v>
      </c>
      <c r="AW50" s="19"/>
      <c r="AX50" s="34">
        <f t="shared" si="4"/>
        <v>5</v>
      </c>
      <c r="AY50" s="34">
        <f t="shared" si="5"/>
        <v>4</v>
      </c>
      <c r="AZ50" s="34">
        <f t="shared" si="6"/>
        <v>0</v>
      </c>
      <c r="BA50" s="48">
        <f t="shared" si="7"/>
        <v>0.55555555555555558</v>
      </c>
      <c r="BB50" s="51"/>
      <c r="BC50" s="51">
        <v>1</v>
      </c>
      <c r="BD50" s="51"/>
      <c r="BE50" s="5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</row>
    <row r="51" spans="1:288" ht="14" customHeight="1" x14ac:dyDescent="0.2">
      <c r="A51" s="3">
        <v>1</v>
      </c>
      <c r="B51" s="3">
        <v>4</v>
      </c>
      <c r="C51" s="3" t="s">
        <v>261</v>
      </c>
      <c r="D51" s="3">
        <v>4</v>
      </c>
      <c r="E51" s="3" t="s">
        <v>43</v>
      </c>
      <c r="F51" s="3" t="s">
        <v>263</v>
      </c>
      <c r="G51" s="3" t="s">
        <v>10</v>
      </c>
      <c r="H51" s="3">
        <v>2008</v>
      </c>
      <c r="I51" s="11">
        <v>0.73399999999999999</v>
      </c>
      <c r="J51" s="11" t="s">
        <v>845</v>
      </c>
      <c r="K51" s="14"/>
      <c r="L51" s="13">
        <v>1</v>
      </c>
      <c r="M51" s="14"/>
      <c r="N51" s="17"/>
      <c r="O51" s="16">
        <v>1</v>
      </c>
      <c r="P51" s="17"/>
      <c r="Q51" s="20"/>
      <c r="R51" s="19">
        <v>1</v>
      </c>
      <c r="S51" s="20"/>
      <c r="T51" s="3">
        <f t="shared" si="9"/>
        <v>0</v>
      </c>
      <c r="U51" s="3">
        <f t="shared" si="10"/>
        <v>3</v>
      </c>
      <c r="V51" s="3">
        <f t="shared" si="11"/>
        <v>0</v>
      </c>
      <c r="W51" s="13"/>
      <c r="X51" s="13">
        <v>1</v>
      </c>
      <c r="Y51" s="13"/>
      <c r="Z51" s="16"/>
      <c r="AA51" s="16">
        <v>1</v>
      </c>
      <c r="AB51" s="16"/>
      <c r="AC51" s="19"/>
      <c r="AD51" s="19">
        <v>1</v>
      </c>
      <c r="AE51" s="19"/>
      <c r="AF51" s="13"/>
      <c r="AG51" s="13">
        <v>1</v>
      </c>
      <c r="AH51" s="13"/>
      <c r="AI51" s="31"/>
      <c r="AJ51" s="31">
        <v>1</v>
      </c>
      <c r="AK51" s="31"/>
      <c r="AL51" s="19"/>
      <c r="AM51" s="19">
        <v>1</v>
      </c>
      <c r="AN51" s="19"/>
      <c r="AO51" s="32"/>
      <c r="AP51" s="32">
        <v>1</v>
      </c>
      <c r="AQ51" s="32"/>
      <c r="AR51" s="33"/>
      <c r="AS51" s="33">
        <v>1</v>
      </c>
      <c r="AT51" s="33"/>
      <c r="AU51" s="19"/>
      <c r="AV51" s="19">
        <v>1</v>
      </c>
      <c r="AW51" s="19"/>
      <c r="AX51" s="34">
        <f t="shared" si="4"/>
        <v>0</v>
      </c>
      <c r="AY51" s="34">
        <f t="shared" si="5"/>
        <v>9</v>
      </c>
      <c r="AZ51" s="34">
        <f t="shared" si="6"/>
        <v>0</v>
      </c>
      <c r="BA51" s="48">
        <f t="shared" si="7"/>
        <v>0</v>
      </c>
      <c r="BB51" s="51"/>
      <c r="BC51" s="51"/>
      <c r="BD51" s="51"/>
      <c r="BE51" s="51">
        <v>1</v>
      </c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</row>
    <row r="52" spans="1:288" ht="14" customHeight="1" x14ac:dyDescent="0.2">
      <c r="A52" s="3">
        <v>1</v>
      </c>
      <c r="B52" s="3">
        <v>2</v>
      </c>
      <c r="C52" s="3" t="s">
        <v>97</v>
      </c>
      <c r="D52" s="3">
        <v>4</v>
      </c>
      <c r="E52" s="3" t="s">
        <v>8</v>
      </c>
      <c r="F52" s="3" t="s">
        <v>107</v>
      </c>
      <c r="G52" s="3" t="s">
        <v>108</v>
      </c>
      <c r="H52" s="3">
        <v>2008</v>
      </c>
      <c r="I52" s="11">
        <v>0.7</v>
      </c>
      <c r="J52" s="11" t="s">
        <v>845</v>
      </c>
      <c r="K52" s="13">
        <v>1</v>
      </c>
      <c r="L52" s="14"/>
      <c r="M52" s="14"/>
      <c r="N52" s="16">
        <v>1</v>
      </c>
      <c r="O52" s="17"/>
      <c r="P52" s="17"/>
      <c r="Q52" s="19">
        <v>1</v>
      </c>
      <c r="R52" s="20"/>
      <c r="S52" s="20"/>
      <c r="T52" s="3">
        <f t="shared" si="9"/>
        <v>3</v>
      </c>
      <c r="U52" s="3">
        <f t="shared" si="10"/>
        <v>0</v>
      </c>
      <c r="V52" s="3">
        <f t="shared" si="11"/>
        <v>0</v>
      </c>
      <c r="W52" s="13">
        <v>1</v>
      </c>
      <c r="X52" s="13"/>
      <c r="Y52" s="13"/>
      <c r="Z52" s="16">
        <v>1</v>
      </c>
      <c r="AA52" s="16"/>
      <c r="AB52" s="16"/>
      <c r="AC52" s="19">
        <v>1</v>
      </c>
      <c r="AD52" s="19"/>
      <c r="AE52" s="19"/>
      <c r="AF52" s="13">
        <v>1</v>
      </c>
      <c r="AG52" s="13"/>
      <c r="AH52" s="13"/>
      <c r="AI52" s="31">
        <v>1</v>
      </c>
      <c r="AJ52" s="31"/>
      <c r="AK52" s="31"/>
      <c r="AL52" s="19">
        <v>1</v>
      </c>
      <c r="AM52" s="19"/>
      <c r="AN52" s="19"/>
      <c r="AO52" s="32">
        <v>1</v>
      </c>
      <c r="AP52" s="32"/>
      <c r="AQ52" s="32"/>
      <c r="AR52" s="33">
        <v>1</v>
      </c>
      <c r="AS52" s="33"/>
      <c r="AT52" s="33"/>
      <c r="AU52" s="19">
        <v>1</v>
      </c>
      <c r="AV52" s="19"/>
      <c r="AW52" s="19"/>
      <c r="AX52" s="34">
        <f t="shared" si="4"/>
        <v>9</v>
      </c>
      <c r="AY52" s="34">
        <f t="shared" si="5"/>
        <v>0</v>
      </c>
      <c r="AZ52" s="34">
        <f t="shared" si="6"/>
        <v>0</v>
      </c>
      <c r="BA52" s="48">
        <f t="shared" si="7"/>
        <v>1</v>
      </c>
      <c r="BB52" s="51">
        <v>1</v>
      </c>
      <c r="BC52" s="51"/>
      <c r="BD52" s="51"/>
      <c r="BE52" s="5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</row>
    <row r="53" spans="1:288" ht="14" customHeight="1" x14ac:dyDescent="0.2">
      <c r="A53" s="3">
        <v>1</v>
      </c>
      <c r="B53" s="3">
        <v>2</v>
      </c>
      <c r="C53" s="3" t="s">
        <v>97</v>
      </c>
      <c r="D53" s="3">
        <v>8</v>
      </c>
      <c r="E53" s="3" t="s">
        <v>8</v>
      </c>
      <c r="F53" s="3" t="s">
        <v>101</v>
      </c>
      <c r="G53" s="3" t="s">
        <v>45</v>
      </c>
      <c r="H53" s="3">
        <v>2002</v>
      </c>
      <c r="I53" s="11">
        <v>0.60299999999999998</v>
      </c>
      <c r="J53" s="11" t="s">
        <v>845</v>
      </c>
      <c r="K53" s="13">
        <v>1</v>
      </c>
      <c r="L53" s="14"/>
      <c r="M53" s="14"/>
      <c r="N53" s="16">
        <v>1</v>
      </c>
      <c r="O53" s="17"/>
      <c r="P53" s="17"/>
      <c r="Q53" s="19">
        <v>1</v>
      </c>
      <c r="R53" s="20"/>
      <c r="S53" s="20"/>
      <c r="T53" s="3">
        <f t="shared" si="9"/>
        <v>3</v>
      </c>
      <c r="U53" s="3">
        <f t="shared" si="10"/>
        <v>0</v>
      </c>
      <c r="V53" s="3">
        <f t="shared" si="11"/>
        <v>0</v>
      </c>
      <c r="W53" s="13">
        <v>1</v>
      </c>
      <c r="X53" s="13"/>
      <c r="Y53" s="13"/>
      <c r="Z53" s="16">
        <v>1</v>
      </c>
      <c r="AA53" s="16"/>
      <c r="AB53" s="16"/>
      <c r="AC53" s="19">
        <v>1</v>
      </c>
      <c r="AD53" s="19"/>
      <c r="AE53" s="19"/>
      <c r="AF53" s="13">
        <v>1</v>
      </c>
      <c r="AG53" s="13"/>
      <c r="AH53" s="13"/>
      <c r="AI53" s="31">
        <v>1</v>
      </c>
      <c r="AJ53" s="31"/>
      <c r="AK53" s="31"/>
      <c r="AL53" s="19">
        <v>1</v>
      </c>
      <c r="AM53" s="19"/>
      <c r="AN53" s="19"/>
      <c r="AO53" s="32">
        <v>1</v>
      </c>
      <c r="AP53" s="32"/>
      <c r="AQ53" s="32"/>
      <c r="AR53" s="33">
        <v>1</v>
      </c>
      <c r="AS53" s="33"/>
      <c r="AT53" s="33"/>
      <c r="AU53" s="19">
        <v>1</v>
      </c>
      <c r="AV53" s="19"/>
      <c r="AW53" s="19"/>
      <c r="AX53" s="34">
        <f t="shared" si="4"/>
        <v>9</v>
      </c>
      <c r="AY53" s="34">
        <f t="shared" si="5"/>
        <v>0</v>
      </c>
      <c r="AZ53" s="34">
        <f t="shared" si="6"/>
        <v>0</v>
      </c>
      <c r="BA53" s="48">
        <f t="shared" si="7"/>
        <v>1</v>
      </c>
      <c r="BB53" s="51">
        <v>1</v>
      </c>
      <c r="BC53" s="51"/>
      <c r="BD53" s="51"/>
      <c r="BE53" s="5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</row>
    <row r="54" spans="1:288" ht="14" customHeight="1" x14ac:dyDescent="0.2">
      <c r="A54" s="3">
        <v>1</v>
      </c>
      <c r="B54" s="3">
        <v>6</v>
      </c>
      <c r="C54" s="3" t="s">
        <v>399</v>
      </c>
      <c r="D54" s="3">
        <v>1</v>
      </c>
      <c r="E54" s="3" t="s">
        <v>43</v>
      </c>
      <c r="F54" s="3" t="s">
        <v>403</v>
      </c>
      <c r="G54" s="3" t="s">
        <v>404</v>
      </c>
      <c r="H54" s="3">
        <v>2010</v>
      </c>
      <c r="I54" s="11">
        <v>0.52100000000000002</v>
      </c>
      <c r="J54" s="11" t="s">
        <v>840</v>
      </c>
      <c r="K54" s="14"/>
      <c r="L54" s="13">
        <v>1</v>
      </c>
      <c r="M54" s="14"/>
      <c r="N54" s="17"/>
      <c r="O54" s="16">
        <v>1</v>
      </c>
      <c r="P54" s="17"/>
      <c r="Q54" s="20"/>
      <c r="R54" s="19">
        <v>1</v>
      </c>
      <c r="S54" s="20"/>
      <c r="T54" s="3">
        <f t="shared" si="9"/>
        <v>0</v>
      </c>
      <c r="U54" s="3">
        <f t="shared" si="10"/>
        <v>3</v>
      </c>
      <c r="V54" s="3">
        <f t="shared" si="11"/>
        <v>0</v>
      </c>
      <c r="W54" s="13"/>
      <c r="X54" s="13">
        <v>1</v>
      </c>
      <c r="Y54" s="13"/>
      <c r="Z54" s="16"/>
      <c r="AA54" s="16">
        <v>1</v>
      </c>
      <c r="AB54" s="16"/>
      <c r="AC54" s="19"/>
      <c r="AD54" s="19">
        <v>1</v>
      </c>
      <c r="AE54" s="19"/>
      <c r="AF54" s="13"/>
      <c r="AG54" s="13">
        <v>1</v>
      </c>
      <c r="AH54" s="13"/>
      <c r="AI54" s="31"/>
      <c r="AJ54" s="31">
        <v>1</v>
      </c>
      <c r="AK54" s="31"/>
      <c r="AL54" s="19"/>
      <c r="AM54" s="19">
        <v>1</v>
      </c>
      <c r="AN54" s="19"/>
      <c r="AO54" s="32"/>
      <c r="AP54" s="32">
        <v>1</v>
      </c>
      <c r="AQ54" s="32"/>
      <c r="AR54" s="33"/>
      <c r="AS54" s="33">
        <v>1</v>
      </c>
      <c r="AT54" s="33"/>
      <c r="AU54" s="19"/>
      <c r="AV54" s="19">
        <v>1</v>
      </c>
      <c r="AW54" s="19"/>
      <c r="AX54" s="34">
        <f t="shared" si="4"/>
        <v>0</v>
      </c>
      <c r="AY54" s="34">
        <f t="shared" si="5"/>
        <v>9</v>
      </c>
      <c r="AZ54" s="34">
        <f t="shared" si="6"/>
        <v>0</v>
      </c>
      <c r="BA54" s="48">
        <f t="shared" si="7"/>
        <v>0</v>
      </c>
      <c r="BB54" s="51"/>
      <c r="BC54" s="51"/>
      <c r="BD54" s="51"/>
      <c r="BE54" s="51">
        <v>1</v>
      </c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</row>
    <row r="55" spans="1:288" ht="14" customHeight="1" x14ac:dyDescent="0.2">
      <c r="A55" s="3">
        <v>1</v>
      </c>
      <c r="B55" s="3">
        <v>6</v>
      </c>
      <c r="C55" s="3" t="s">
        <v>399</v>
      </c>
      <c r="D55" s="3">
        <v>10</v>
      </c>
      <c r="E55" s="3" t="s">
        <v>43</v>
      </c>
      <c r="F55" s="3" t="s">
        <v>178</v>
      </c>
      <c r="G55" s="3" t="s">
        <v>400</v>
      </c>
      <c r="H55" s="3">
        <v>2002</v>
      </c>
      <c r="I55" s="11">
        <v>0.68700000000000006</v>
      </c>
      <c r="J55" s="11" t="s">
        <v>840</v>
      </c>
      <c r="K55" s="14"/>
      <c r="L55" s="13">
        <v>1</v>
      </c>
      <c r="M55" s="14"/>
      <c r="N55" s="17"/>
      <c r="O55" s="16">
        <v>1</v>
      </c>
      <c r="P55" s="17"/>
      <c r="Q55" s="20"/>
      <c r="R55" s="19">
        <v>1</v>
      </c>
      <c r="S55" s="20"/>
      <c r="T55" s="3">
        <f t="shared" si="9"/>
        <v>0</v>
      </c>
      <c r="U55" s="3">
        <f t="shared" si="10"/>
        <v>3</v>
      </c>
      <c r="V55" s="3">
        <f t="shared" si="11"/>
        <v>0</v>
      </c>
      <c r="W55" s="13">
        <v>1</v>
      </c>
      <c r="X55" s="13"/>
      <c r="Y55" s="13"/>
      <c r="Z55" s="16">
        <v>1</v>
      </c>
      <c r="AA55" s="16"/>
      <c r="AB55" s="16"/>
      <c r="AC55" s="19">
        <v>1</v>
      </c>
      <c r="AD55" s="19"/>
      <c r="AE55" s="19"/>
      <c r="AF55" s="13">
        <v>1</v>
      </c>
      <c r="AG55" s="13"/>
      <c r="AH55" s="13"/>
      <c r="AI55" s="31"/>
      <c r="AJ55" s="31">
        <v>1</v>
      </c>
      <c r="AK55" s="31"/>
      <c r="AL55" s="19"/>
      <c r="AM55" s="19">
        <v>1</v>
      </c>
      <c r="AN55" s="19"/>
      <c r="AO55" s="32"/>
      <c r="AP55" s="32">
        <v>1</v>
      </c>
      <c r="AQ55" s="32"/>
      <c r="AR55" s="33"/>
      <c r="AS55" s="33">
        <v>1</v>
      </c>
      <c r="AT55" s="33"/>
      <c r="AU55" s="19"/>
      <c r="AV55" s="19">
        <v>1</v>
      </c>
      <c r="AW55" s="19"/>
      <c r="AX55" s="34">
        <f t="shared" si="4"/>
        <v>4</v>
      </c>
      <c r="AY55" s="34">
        <f t="shared" si="5"/>
        <v>5</v>
      </c>
      <c r="AZ55" s="34">
        <f t="shared" si="6"/>
        <v>0</v>
      </c>
      <c r="BA55" s="48">
        <f t="shared" si="7"/>
        <v>0.44444444444444442</v>
      </c>
      <c r="BB55" s="51"/>
      <c r="BC55" s="51"/>
      <c r="BD55" s="51">
        <v>1</v>
      </c>
      <c r="BE55" s="5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</row>
    <row r="56" spans="1:288" ht="14" customHeight="1" x14ac:dyDescent="0.2">
      <c r="A56" s="3">
        <v>1</v>
      </c>
      <c r="B56" s="3">
        <v>6</v>
      </c>
      <c r="C56" s="3" t="s">
        <v>415</v>
      </c>
      <c r="D56" s="3">
        <v>2</v>
      </c>
      <c r="E56" s="3" t="s">
        <v>43</v>
      </c>
      <c r="F56" s="3" t="s">
        <v>418</v>
      </c>
      <c r="G56" s="3" t="s">
        <v>10</v>
      </c>
      <c r="H56" s="3">
        <v>2002</v>
      </c>
      <c r="I56" s="11">
        <v>0.56100000000000005</v>
      </c>
      <c r="J56" s="11" t="s">
        <v>840</v>
      </c>
      <c r="K56" s="14"/>
      <c r="L56" s="13">
        <v>1</v>
      </c>
      <c r="M56" s="14"/>
      <c r="N56" s="17"/>
      <c r="O56" s="16">
        <v>1</v>
      </c>
      <c r="P56" s="17"/>
      <c r="Q56" s="20"/>
      <c r="R56" s="19">
        <v>1</v>
      </c>
      <c r="S56" s="20"/>
      <c r="T56" s="3">
        <f t="shared" si="9"/>
        <v>0</v>
      </c>
      <c r="U56" s="3">
        <f t="shared" si="10"/>
        <v>3</v>
      </c>
      <c r="V56" s="3">
        <f t="shared" si="11"/>
        <v>0</v>
      </c>
      <c r="W56" s="13">
        <v>1</v>
      </c>
      <c r="X56" s="13"/>
      <c r="Y56" s="13"/>
      <c r="Z56" s="16">
        <v>1</v>
      </c>
      <c r="AA56" s="16"/>
      <c r="AB56" s="16"/>
      <c r="AC56" s="19"/>
      <c r="AD56" s="19">
        <v>1</v>
      </c>
      <c r="AE56" s="19"/>
      <c r="AF56" s="13"/>
      <c r="AG56" s="13">
        <v>1</v>
      </c>
      <c r="AH56" s="13"/>
      <c r="AI56" s="31"/>
      <c r="AJ56" s="31">
        <v>1</v>
      </c>
      <c r="AK56" s="31"/>
      <c r="AL56" s="19"/>
      <c r="AM56" s="19">
        <v>1</v>
      </c>
      <c r="AN56" s="19"/>
      <c r="AO56" s="32"/>
      <c r="AP56" s="32">
        <v>1</v>
      </c>
      <c r="AQ56" s="32"/>
      <c r="AR56" s="33"/>
      <c r="AS56" s="33">
        <v>1</v>
      </c>
      <c r="AT56" s="33"/>
      <c r="AU56" s="19"/>
      <c r="AV56" s="19">
        <v>1</v>
      </c>
      <c r="AW56" s="19"/>
      <c r="AX56" s="34">
        <f t="shared" si="4"/>
        <v>2</v>
      </c>
      <c r="AY56" s="34">
        <f t="shared" si="5"/>
        <v>7</v>
      </c>
      <c r="AZ56" s="34">
        <f t="shared" si="6"/>
        <v>0</v>
      </c>
      <c r="BA56" s="48">
        <f t="shared" si="7"/>
        <v>0.22222222222222221</v>
      </c>
      <c r="BB56" s="51"/>
      <c r="BC56" s="51"/>
      <c r="BD56" s="51">
        <v>1</v>
      </c>
      <c r="BE56" s="5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</row>
    <row r="57" spans="1:288" ht="14" customHeight="1" x14ac:dyDescent="0.2">
      <c r="A57" s="3">
        <v>1</v>
      </c>
      <c r="B57" s="3">
        <v>7</v>
      </c>
      <c r="C57" s="3" t="s">
        <v>489</v>
      </c>
      <c r="D57" s="3">
        <v>2</v>
      </c>
      <c r="E57" s="3" t="s">
        <v>8</v>
      </c>
      <c r="F57" s="3" t="s">
        <v>659</v>
      </c>
      <c r="G57" s="3" t="s">
        <v>363</v>
      </c>
      <c r="H57" s="3">
        <v>2014</v>
      </c>
      <c r="I57" s="11">
        <v>0.48599999999999999</v>
      </c>
      <c r="J57" s="11" t="s">
        <v>847</v>
      </c>
      <c r="K57" s="28"/>
      <c r="L57" s="29"/>
      <c r="M57" s="29"/>
      <c r="N57" s="29"/>
      <c r="O57" s="28"/>
      <c r="P57" s="29"/>
      <c r="Q57" s="29"/>
      <c r="R57" s="28"/>
      <c r="S57" s="29"/>
      <c r="T57" s="28"/>
      <c r="U57" s="3"/>
      <c r="V57" s="3"/>
      <c r="W57" s="13">
        <v>1</v>
      </c>
      <c r="X57" s="13"/>
      <c r="Y57" s="13"/>
      <c r="Z57" s="16">
        <v>1</v>
      </c>
      <c r="AA57" s="16"/>
      <c r="AB57" s="16"/>
      <c r="AC57" s="19">
        <v>1</v>
      </c>
      <c r="AD57" s="19"/>
      <c r="AE57" s="19"/>
      <c r="AF57" s="13">
        <v>1</v>
      </c>
      <c r="AG57" s="13"/>
      <c r="AH57" s="13"/>
      <c r="AI57" s="31">
        <v>1</v>
      </c>
      <c r="AJ57" s="31"/>
      <c r="AK57" s="31"/>
      <c r="AL57" s="19">
        <v>1</v>
      </c>
      <c r="AM57" s="19"/>
      <c r="AN57" s="19"/>
      <c r="AO57" s="32">
        <v>1</v>
      </c>
      <c r="AP57" s="32"/>
      <c r="AQ57" s="32"/>
      <c r="AR57" s="33">
        <v>1</v>
      </c>
      <c r="AS57" s="33"/>
      <c r="AT57" s="33"/>
      <c r="AU57" s="19">
        <v>1</v>
      </c>
      <c r="AV57" s="19"/>
      <c r="AW57" s="19"/>
      <c r="AX57" s="34">
        <f t="shared" si="4"/>
        <v>9</v>
      </c>
      <c r="AY57" s="34">
        <f t="shared" si="5"/>
        <v>0</v>
      </c>
      <c r="AZ57" s="34">
        <f t="shared" si="6"/>
        <v>0</v>
      </c>
      <c r="BA57" s="48">
        <f t="shared" si="7"/>
        <v>1</v>
      </c>
      <c r="BB57" s="51">
        <v>1</v>
      </c>
      <c r="BC57" s="51"/>
      <c r="BD57" s="51"/>
      <c r="BE57" s="5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</row>
    <row r="58" spans="1:288" ht="14" customHeight="1" x14ac:dyDescent="0.2">
      <c r="A58" s="3">
        <v>1</v>
      </c>
      <c r="B58" s="3">
        <v>8</v>
      </c>
      <c r="C58" s="3" t="s">
        <v>584</v>
      </c>
      <c r="D58" s="3">
        <v>3</v>
      </c>
      <c r="E58" s="3" t="s">
        <v>43</v>
      </c>
      <c r="F58" s="3" t="s">
        <v>585</v>
      </c>
      <c r="G58" s="3" t="s">
        <v>18</v>
      </c>
      <c r="H58" s="3">
        <v>2010</v>
      </c>
      <c r="I58" s="11">
        <v>0.60799999999999998</v>
      </c>
      <c r="J58" s="11" t="s">
        <v>845</v>
      </c>
      <c r="K58" s="14"/>
      <c r="L58" s="13">
        <v>1</v>
      </c>
      <c r="M58" s="14"/>
      <c r="N58" s="17"/>
      <c r="O58" s="16">
        <v>1</v>
      </c>
      <c r="P58" s="17"/>
      <c r="Q58" s="20"/>
      <c r="R58" s="19">
        <v>1</v>
      </c>
      <c r="S58" s="20"/>
      <c r="T58" s="3">
        <f>K58+N58+Q58</f>
        <v>0</v>
      </c>
      <c r="U58" s="3">
        <f>L58+O58+R58</f>
        <v>3</v>
      </c>
      <c r="V58" s="3">
        <f>M58+P58+S58</f>
        <v>0</v>
      </c>
      <c r="W58" s="13"/>
      <c r="X58" s="13">
        <v>1</v>
      </c>
      <c r="Y58" s="13"/>
      <c r="Z58" s="16"/>
      <c r="AA58" s="16">
        <v>1</v>
      </c>
      <c r="AB58" s="16"/>
      <c r="AC58" s="19"/>
      <c r="AD58" s="19">
        <v>1</v>
      </c>
      <c r="AE58" s="19"/>
      <c r="AF58" s="13"/>
      <c r="AG58" s="13">
        <v>1</v>
      </c>
      <c r="AH58" s="13"/>
      <c r="AI58" s="31"/>
      <c r="AJ58" s="31">
        <v>1</v>
      </c>
      <c r="AK58" s="31"/>
      <c r="AL58" s="19"/>
      <c r="AM58" s="19">
        <v>1</v>
      </c>
      <c r="AN58" s="19"/>
      <c r="AO58" s="32">
        <v>1</v>
      </c>
      <c r="AP58" s="32"/>
      <c r="AQ58" s="32"/>
      <c r="AR58" s="33">
        <v>1</v>
      </c>
      <c r="AS58" s="33"/>
      <c r="AT58" s="33"/>
      <c r="AU58" s="19">
        <v>1</v>
      </c>
      <c r="AV58" s="19"/>
      <c r="AW58" s="19"/>
      <c r="AX58" s="34">
        <f t="shared" ref="AX58:AX78" si="12">W58+Z58+AC58+AF58+AI58+AL58+AO58+AR58+AU58</f>
        <v>3</v>
      </c>
      <c r="AY58" s="34">
        <f t="shared" ref="AY58:AY78" si="13">X58+AA58+AD58+AG58+AJ58+AM58+AP58+AS58+AV58</f>
        <v>6</v>
      </c>
      <c r="AZ58" s="34">
        <f t="shared" ref="AZ58:AZ78" si="14">Y58+AB58+AE58+AH58+AK58+AN58+AQ58+AT58+AW58</f>
        <v>0</v>
      </c>
      <c r="BA58" s="48">
        <f t="shared" ref="BA58:BA78" si="15">AX58/9</f>
        <v>0.33333333333333331</v>
      </c>
      <c r="BB58" s="51"/>
      <c r="BC58" s="51"/>
      <c r="BD58" s="51">
        <v>1</v>
      </c>
      <c r="BE58" s="5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</row>
    <row r="59" spans="1:288" ht="14" customHeight="1" x14ac:dyDescent="0.2">
      <c r="A59" s="3">
        <v>1</v>
      </c>
      <c r="B59" s="3">
        <v>8</v>
      </c>
      <c r="C59" s="3" t="s">
        <v>584</v>
      </c>
      <c r="D59" s="3">
        <v>4</v>
      </c>
      <c r="E59" s="3" t="s">
        <v>8</v>
      </c>
      <c r="F59" s="3" t="s">
        <v>693</v>
      </c>
      <c r="G59" s="3" t="s">
        <v>820</v>
      </c>
      <c r="H59" s="3">
        <v>2014</v>
      </c>
      <c r="I59" s="11">
        <v>0.48499999999999999</v>
      </c>
      <c r="J59" s="11" t="s">
        <v>847</v>
      </c>
      <c r="K59" s="28"/>
      <c r="L59" s="29"/>
      <c r="M59" s="29"/>
      <c r="N59" s="29"/>
      <c r="O59" s="28"/>
      <c r="P59" s="29"/>
      <c r="Q59" s="29"/>
      <c r="R59" s="28"/>
      <c r="S59" s="29"/>
      <c r="T59" s="28"/>
      <c r="U59" s="3"/>
      <c r="V59" s="3"/>
      <c r="W59" s="13">
        <v>1</v>
      </c>
      <c r="X59" s="13"/>
      <c r="Y59" s="13"/>
      <c r="Z59" s="16">
        <v>1</v>
      </c>
      <c r="AA59" s="16"/>
      <c r="AB59" s="16"/>
      <c r="AC59" s="19">
        <v>1</v>
      </c>
      <c r="AD59" s="19"/>
      <c r="AE59" s="19"/>
      <c r="AF59" s="13">
        <v>1</v>
      </c>
      <c r="AG59" s="13"/>
      <c r="AH59" s="13"/>
      <c r="AI59" s="31"/>
      <c r="AJ59" s="31">
        <v>1</v>
      </c>
      <c r="AK59" s="31"/>
      <c r="AL59" s="19"/>
      <c r="AM59" s="19">
        <v>1</v>
      </c>
      <c r="AN59" s="19"/>
      <c r="AO59" s="32">
        <v>1</v>
      </c>
      <c r="AP59" s="32"/>
      <c r="AQ59" s="32"/>
      <c r="AR59" s="33">
        <v>1</v>
      </c>
      <c r="AS59" s="33"/>
      <c r="AT59" s="33"/>
      <c r="AU59" s="19">
        <v>1</v>
      </c>
      <c r="AV59" s="19"/>
      <c r="AW59" s="19"/>
      <c r="AX59" s="34">
        <f t="shared" si="12"/>
        <v>7</v>
      </c>
      <c r="AY59" s="34">
        <f t="shared" si="13"/>
        <v>2</v>
      </c>
      <c r="AZ59" s="34">
        <f t="shared" si="14"/>
        <v>0</v>
      </c>
      <c r="BA59" s="48">
        <f t="shared" si="15"/>
        <v>0.77777777777777779</v>
      </c>
      <c r="BB59" s="51"/>
      <c r="BC59" s="51">
        <v>1</v>
      </c>
      <c r="BD59" s="51"/>
      <c r="BE59" s="5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</row>
    <row r="60" spans="1:288" ht="14" customHeight="1" x14ac:dyDescent="0.2">
      <c r="A60" s="3">
        <v>1</v>
      </c>
      <c r="B60" s="3">
        <v>1</v>
      </c>
      <c r="C60" s="3" t="s">
        <v>39</v>
      </c>
      <c r="D60" s="3">
        <v>1</v>
      </c>
      <c r="E60" s="3" t="s">
        <v>43</v>
      </c>
      <c r="F60" s="3" t="s">
        <v>660</v>
      </c>
      <c r="G60" s="3" t="s">
        <v>117</v>
      </c>
      <c r="H60" s="3">
        <v>2014</v>
      </c>
      <c r="I60" s="11">
        <v>0.51800000000000002</v>
      </c>
      <c r="J60" s="11" t="s">
        <v>847</v>
      </c>
      <c r="K60" s="28"/>
      <c r="L60" s="29"/>
      <c r="M60" s="29"/>
      <c r="N60" s="29"/>
      <c r="O60" s="28"/>
      <c r="P60" s="29"/>
      <c r="Q60" s="29"/>
      <c r="R60" s="28"/>
      <c r="S60" s="29"/>
      <c r="T60" s="3"/>
      <c r="U60" s="3"/>
      <c r="V60" s="3"/>
      <c r="W60" s="13"/>
      <c r="X60" s="13">
        <v>1</v>
      </c>
      <c r="Y60" s="13"/>
      <c r="Z60" s="16">
        <v>1</v>
      </c>
      <c r="AA60" s="16"/>
      <c r="AB60" s="16"/>
      <c r="AC60" s="19">
        <v>1</v>
      </c>
      <c r="AD60" s="19"/>
      <c r="AE60" s="19"/>
      <c r="AF60" s="13">
        <v>1</v>
      </c>
      <c r="AG60" s="13"/>
      <c r="AH60" s="13"/>
      <c r="AI60" s="31"/>
      <c r="AJ60" s="31">
        <v>1</v>
      </c>
      <c r="AK60" s="31"/>
      <c r="AL60" s="19"/>
      <c r="AM60" s="19">
        <v>1</v>
      </c>
      <c r="AN60" s="19"/>
      <c r="AO60" s="32"/>
      <c r="AP60" s="32">
        <v>1</v>
      </c>
      <c r="AQ60" s="32"/>
      <c r="AR60" s="33"/>
      <c r="AS60" s="33">
        <v>1</v>
      </c>
      <c r="AT60" s="33"/>
      <c r="AU60" s="19"/>
      <c r="AV60" s="19">
        <v>1</v>
      </c>
      <c r="AW60" s="19"/>
      <c r="AX60" s="34">
        <f t="shared" si="12"/>
        <v>3</v>
      </c>
      <c r="AY60" s="34">
        <f t="shared" si="13"/>
        <v>6</v>
      </c>
      <c r="AZ60" s="34">
        <f t="shared" si="14"/>
        <v>0</v>
      </c>
      <c r="BA60" s="48">
        <f t="shared" si="15"/>
        <v>0.33333333333333331</v>
      </c>
      <c r="BB60" s="51"/>
      <c r="BC60" s="51"/>
      <c r="BD60" s="51">
        <v>1</v>
      </c>
      <c r="BE60" s="5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</row>
    <row r="61" spans="1:288" ht="14" customHeight="1" x14ac:dyDescent="0.2">
      <c r="A61" s="3">
        <v>1</v>
      </c>
      <c r="B61" s="3">
        <v>2</v>
      </c>
      <c r="C61" s="3" t="s">
        <v>110</v>
      </c>
      <c r="D61" s="3">
        <v>5</v>
      </c>
      <c r="E61" s="3" t="s">
        <v>43</v>
      </c>
      <c r="F61" s="3" t="s">
        <v>111</v>
      </c>
      <c r="G61" s="3" t="s">
        <v>112</v>
      </c>
      <c r="H61" s="3">
        <v>2002</v>
      </c>
      <c r="I61" s="11">
        <v>0.55700000000000005</v>
      </c>
      <c r="J61" s="11" t="s">
        <v>847</v>
      </c>
      <c r="K61" s="14"/>
      <c r="L61" s="13">
        <v>1</v>
      </c>
      <c r="M61" s="14"/>
      <c r="N61" s="17"/>
      <c r="O61" s="16">
        <v>1</v>
      </c>
      <c r="P61" s="17"/>
      <c r="Q61" s="20"/>
      <c r="R61" s="19">
        <v>1</v>
      </c>
      <c r="S61" s="20"/>
      <c r="T61" s="3">
        <f t="shared" ref="T61:T78" si="16">K61+N61+Q61</f>
        <v>0</v>
      </c>
      <c r="U61" s="3">
        <f t="shared" ref="U61:U78" si="17">L61+O61+R61</f>
        <v>3</v>
      </c>
      <c r="V61" s="3">
        <f t="shared" ref="V61:V78" si="18">M61+P61+S61</f>
        <v>0</v>
      </c>
      <c r="W61" s="13"/>
      <c r="X61" s="13">
        <v>1</v>
      </c>
      <c r="Y61" s="13"/>
      <c r="Z61" s="16">
        <v>1</v>
      </c>
      <c r="AA61" s="16"/>
      <c r="AB61" s="16"/>
      <c r="AC61" s="19">
        <v>1</v>
      </c>
      <c r="AD61" s="19"/>
      <c r="AE61" s="19"/>
      <c r="AF61" s="13">
        <v>1</v>
      </c>
      <c r="AG61" s="13"/>
      <c r="AH61" s="13"/>
      <c r="AI61" s="31"/>
      <c r="AJ61" s="31">
        <v>1</v>
      </c>
      <c r="AK61" s="31"/>
      <c r="AL61" s="19"/>
      <c r="AM61" s="19">
        <v>1</v>
      </c>
      <c r="AN61" s="19"/>
      <c r="AO61" s="32"/>
      <c r="AP61" s="32">
        <v>1</v>
      </c>
      <c r="AQ61" s="32"/>
      <c r="AR61" s="33"/>
      <c r="AS61" s="33">
        <v>1</v>
      </c>
      <c r="AT61" s="33"/>
      <c r="AU61" s="19"/>
      <c r="AV61" s="19">
        <v>1</v>
      </c>
      <c r="AW61" s="19"/>
      <c r="AX61" s="34">
        <f t="shared" si="12"/>
        <v>3</v>
      </c>
      <c r="AY61" s="34">
        <f t="shared" si="13"/>
        <v>6</v>
      </c>
      <c r="AZ61" s="34">
        <f t="shared" si="14"/>
        <v>0</v>
      </c>
      <c r="BA61" s="48">
        <f t="shared" si="15"/>
        <v>0.33333333333333331</v>
      </c>
      <c r="BB61" s="51"/>
      <c r="BC61" s="51"/>
      <c r="BD61" s="51">
        <v>1</v>
      </c>
      <c r="BE61" s="5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</row>
    <row r="62" spans="1:288" ht="14" customHeight="1" x14ac:dyDescent="0.2">
      <c r="A62" s="3">
        <v>1</v>
      </c>
      <c r="B62" s="3">
        <v>1</v>
      </c>
      <c r="C62" s="3" t="s">
        <v>42</v>
      </c>
      <c r="D62" s="3">
        <v>3</v>
      </c>
      <c r="E62" s="3" t="s">
        <v>8</v>
      </c>
      <c r="F62" s="3" t="s">
        <v>51</v>
      </c>
      <c r="G62" s="3" t="s">
        <v>52</v>
      </c>
      <c r="H62" s="3">
        <v>2000</v>
      </c>
      <c r="I62" s="11">
        <v>0.54500000000000004</v>
      </c>
      <c r="J62" s="11" t="s">
        <v>840</v>
      </c>
      <c r="K62" s="14"/>
      <c r="L62" s="14"/>
      <c r="M62" s="13">
        <v>1</v>
      </c>
      <c r="N62" s="16">
        <v>1</v>
      </c>
      <c r="O62" s="17"/>
      <c r="P62" s="17"/>
      <c r="Q62" s="19">
        <v>1</v>
      </c>
      <c r="R62" s="20"/>
      <c r="S62" s="20"/>
      <c r="T62" s="3">
        <f t="shared" si="16"/>
        <v>2</v>
      </c>
      <c r="U62" s="3">
        <f t="shared" si="17"/>
        <v>0</v>
      </c>
      <c r="V62" s="3">
        <f t="shared" si="18"/>
        <v>1</v>
      </c>
      <c r="W62" s="13">
        <v>1</v>
      </c>
      <c r="X62" s="13"/>
      <c r="Y62" s="13"/>
      <c r="Z62" s="16">
        <v>1</v>
      </c>
      <c r="AA62" s="16"/>
      <c r="AB62" s="16"/>
      <c r="AC62" s="19">
        <v>1</v>
      </c>
      <c r="AD62" s="19"/>
      <c r="AE62" s="19"/>
      <c r="AF62" s="13">
        <v>1</v>
      </c>
      <c r="AG62" s="13"/>
      <c r="AH62" s="13"/>
      <c r="AI62" s="31">
        <v>1</v>
      </c>
      <c r="AJ62" s="31"/>
      <c r="AK62" s="31"/>
      <c r="AL62" s="19">
        <v>1</v>
      </c>
      <c r="AM62" s="19"/>
      <c r="AN62" s="19"/>
      <c r="AO62" s="32">
        <v>1</v>
      </c>
      <c r="AP62" s="32"/>
      <c r="AQ62" s="32"/>
      <c r="AR62" s="33">
        <v>1</v>
      </c>
      <c r="AS62" s="33"/>
      <c r="AT62" s="33"/>
      <c r="AU62" s="19">
        <v>1</v>
      </c>
      <c r="AV62" s="19"/>
      <c r="AW62" s="19"/>
      <c r="AX62" s="34">
        <f t="shared" si="12"/>
        <v>9</v>
      </c>
      <c r="AY62" s="34">
        <f t="shared" si="13"/>
        <v>0</v>
      </c>
      <c r="AZ62" s="34">
        <f t="shared" si="14"/>
        <v>0</v>
      </c>
      <c r="BA62" s="48">
        <f t="shared" si="15"/>
        <v>1</v>
      </c>
      <c r="BB62" s="51">
        <v>1</v>
      </c>
      <c r="BC62" s="51"/>
      <c r="BD62" s="51"/>
      <c r="BE62" s="5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</row>
    <row r="63" spans="1:288" ht="14" customHeight="1" x14ac:dyDescent="0.2">
      <c r="A63" s="3">
        <v>1</v>
      </c>
      <c r="B63" s="3">
        <v>1</v>
      </c>
      <c r="C63" s="3" t="s">
        <v>42</v>
      </c>
      <c r="D63" s="3">
        <v>13</v>
      </c>
      <c r="E63" s="3" t="s">
        <v>8</v>
      </c>
      <c r="F63" s="3" t="s">
        <v>47</v>
      </c>
      <c r="G63" s="3" t="s">
        <v>48</v>
      </c>
      <c r="H63" s="3">
        <v>1970</v>
      </c>
      <c r="I63" s="11">
        <v>0.874</v>
      </c>
      <c r="J63" s="11" t="s">
        <v>840</v>
      </c>
      <c r="K63" s="14"/>
      <c r="L63" s="14"/>
      <c r="M63" s="13">
        <v>1</v>
      </c>
      <c r="N63" s="16">
        <v>1</v>
      </c>
      <c r="O63" s="17"/>
      <c r="P63" s="17"/>
      <c r="Q63" s="19">
        <v>1</v>
      </c>
      <c r="R63" s="20"/>
      <c r="S63" s="20"/>
      <c r="T63" s="3">
        <f t="shared" si="16"/>
        <v>2</v>
      </c>
      <c r="U63" s="3">
        <f t="shared" si="17"/>
        <v>0</v>
      </c>
      <c r="V63" s="3">
        <f t="shared" si="18"/>
        <v>1</v>
      </c>
      <c r="W63" s="13">
        <v>1</v>
      </c>
      <c r="X63" s="13"/>
      <c r="Y63" s="13"/>
      <c r="Z63" s="16">
        <v>1</v>
      </c>
      <c r="AA63" s="16"/>
      <c r="AB63" s="16"/>
      <c r="AC63" s="19">
        <v>1</v>
      </c>
      <c r="AD63" s="19"/>
      <c r="AE63" s="19"/>
      <c r="AF63" s="13">
        <v>1</v>
      </c>
      <c r="AG63" s="13"/>
      <c r="AH63" s="13"/>
      <c r="AI63" s="31">
        <v>1</v>
      </c>
      <c r="AJ63" s="31"/>
      <c r="AK63" s="31"/>
      <c r="AL63" s="19">
        <v>1</v>
      </c>
      <c r="AM63" s="19"/>
      <c r="AN63" s="19"/>
      <c r="AO63" s="32">
        <v>1</v>
      </c>
      <c r="AP63" s="32"/>
      <c r="AQ63" s="32"/>
      <c r="AR63" s="33">
        <v>1</v>
      </c>
      <c r="AS63" s="33"/>
      <c r="AT63" s="33"/>
      <c r="AU63" s="19">
        <v>1</v>
      </c>
      <c r="AV63" s="19"/>
      <c r="AW63" s="19"/>
      <c r="AX63" s="34">
        <f t="shared" si="12"/>
        <v>9</v>
      </c>
      <c r="AY63" s="34">
        <f t="shared" si="13"/>
        <v>0</v>
      </c>
      <c r="AZ63" s="34">
        <f t="shared" si="14"/>
        <v>0</v>
      </c>
      <c r="BA63" s="48">
        <f t="shared" si="15"/>
        <v>1</v>
      </c>
      <c r="BB63" s="51">
        <v>1</v>
      </c>
      <c r="BC63" s="51"/>
      <c r="BD63" s="51"/>
      <c r="BE63" s="5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</row>
    <row r="64" spans="1:288" ht="14" customHeight="1" x14ac:dyDescent="0.2">
      <c r="A64" s="3">
        <v>1</v>
      </c>
      <c r="B64" s="3">
        <v>1</v>
      </c>
      <c r="C64" s="3" t="s">
        <v>42</v>
      </c>
      <c r="D64" s="3">
        <v>19</v>
      </c>
      <c r="E64" s="3" t="s">
        <v>43</v>
      </c>
      <c r="F64" s="3" t="s">
        <v>80</v>
      </c>
      <c r="G64" s="3" t="s">
        <v>45</v>
      </c>
      <c r="H64" s="3">
        <v>2010</v>
      </c>
      <c r="I64" s="11">
        <v>0.65</v>
      </c>
      <c r="J64" s="11" t="s">
        <v>840</v>
      </c>
      <c r="K64" s="13">
        <v>1</v>
      </c>
      <c r="L64" s="14"/>
      <c r="M64" s="14"/>
      <c r="N64" s="16">
        <v>1</v>
      </c>
      <c r="O64" s="17"/>
      <c r="P64" s="17"/>
      <c r="Q64" s="19">
        <v>1</v>
      </c>
      <c r="R64" s="20"/>
      <c r="S64" s="20"/>
      <c r="T64" s="3">
        <f t="shared" si="16"/>
        <v>3</v>
      </c>
      <c r="U64" s="3">
        <f t="shared" si="17"/>
        <v>0</v>
      </c>
      <c r="V64" s="3">
        <f t="shared" si="18"/>
        <v>0</v>
      </c>
      <c r="W64" s="13">
        <v>1</v>
      </c>
      <c r="X64" s="13"/>
      <c r="Y64" s="13"/>
      <c r="Z64" s="16">
        <v>1</v>
      </c>
      <c r="AA64" s="16"/>
      <c r="AB64" s="16"/>
      <c r="AC64" s="19">
        <v>1</v>
      </c>
      <c r="AD64" s="19"/>
      <c r="AE64" s="19"/>
      <c r="AF64" s="13">
        <v>1</v>
      </c>
      <c r="AG64" s="13"/>
      <c r="AH64" s="13"/>
      <c r="AI64" s="31">
        <v>1</v>
      </c>
      <c r="AJ64" s="31"/>
      <c r="AK64" s="31"/>
      <c r="AL64" s="19">
        <v>1</v>
      </c>
      <c r="AM64" s="19"/>
      <c r="AN64" s="19"/>
      <c r="AO64" s="32">
        <v>1</v>
      </c>
      <c r="AP64" s="32"/>
      <c r="AQ64" s="32"/>
      <c r="AR64" s="33">
        <v>1</v>
      </c>
      <c r="AS64" s="33"/>
      <c r="AT64" s="33"/>
      <c r="AU64" s="19">
        <v>1</v>
      </c>
      <c r="AV64" s="19"/>
      <c r="AW64" s="19"/>
      <c r="AX64" s="34">
        <f t="shared" si="12"/>
        <v>9</v>
      </c>
      <c r="AY64" s="34">
        <f t="shared" si="13"/>
        <v>0</v>
      </c>
      <c r="AZ64" s="34">
        <f t="shared" si="14"/>
        <v>0</v>
      </c>
      <c r="BA64" s="48">
        <f t="shared" si="15"/>
        <v>1</v>
      </c>
      <c r="BB64" s="51">
        <v>1</v>
      </c>
      <c r="BC64" s="51"/>
      <c r="BD64" s="51"/>
      <c r="BE64" s="5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</row>
    <row r="65" spans="1:294" ht="14" customHeight="1" x14ac:dyDescent="0.2">
      <c r="A65" s="3">
        <v>1</v>
      </c>
      <c r="B65" s="3">
        <v>1</v>
      </c>
      <c r="C65" s="3" t="s">
        <v>42</v>
      </c>
      <c r="D65" s="3">
        <v>22</v>
      </c>
      <c r="E65" s="3" t="s">
        <v>43</v>
      </c>
      <c r="F65" s="3" t="s">
        <v>53</v>
      </c>
      <c r="G65" s="3" t="s">
        <v>25</v>
      </c>
      <c r="H65" s="3">
        <v>2010</v>
      </c>
      <c r="I65" s="11">
        <v>1</v>
      </c>
      <c r="J65" s="11" t="s">
        <v>840</v>
      </c>
      <c r="K65" s="13">
        <v>1</v>
      </c>
      <c r="L65" s="14"/>
      <c r="M65" s="14"/>
      <c r="N65" s="16">
        <v>1</v>
      </c>
      <c r="O65" s="17"/>
      <c r="P65" s="17"/>
      <c r="Q65" s="20"/>
      <c r="R65" s="19">
        <v>1</v>
      </c>
      <c r="S65" s="20"/>
      <c r="T65" s="3">
        <f t="shared" si="16"/>
        <v>2</v>
      </c>
      <c r="U65" s="3">
        <f t="shared" si="17"/>
        <v>1</v>
      </c>
      <c r="V65" s="3">
        <f t="shared" si="18"/>
        <v>0</v>
      </c>
      <c r="W65" s="13">
        <v>1</v>
      </c>
      <c r="X65" s="13"/>
      <c r="Y65" s="13"/>
      <c r="Z65" s="16">
        <v>1</v>
      </c>
      <c r="AA65" s="16"/>
      <c r="AB65" s="16"/>
      <c r="AC65" s="19">
        <v>1</v>
      </c>
      <c r="AD65" s="19"/>
      <c r="AE65" s="19"/>
      <c r="AF65" s="13">
        <v>1</v>
      </c>
      <c r="AG65" s="13"/>
      <c r="AH65" s="13"/>
      <c r="AI65" s="31">
        <v>1</v>
      </c>
      <c r="AJ65" s="31"/>
      <c r="AK65" s="31"/>
      <c r="AL65" s="19">
        <v>1</v>
      </c>
      <c r="AM65" s="19"/>
      <c r="AN65" s="19"/>
      <c r="AO65" s="32">
        <v>1</v>
      </c>
      <c r="AP65" s="32"/>
      <c r="AQ65" s="32"/>
      <c r="AR65" s="33">
        <v>1</v>
      </c>
      <c r="AS65" s="33"/>
      <c r="AT65" s="33"/>
      <c r="AU65" s="19">
        <v>1</v>
      </c>
      <c r="AV65" s="19"/>
      <c r="AW65" s="19"/>
      <c r="AX65" s="34">
        <f t="shared" si="12"/>
        <v>9</v>
      </c>
      <c r="AY65" s="34">
        <f t="shared" si="13"/>
        <v>0</v>
      </c>
      <c r="AZ65" s="34">
        <f t="shared" si="14"/>
        <v>0</v>
      </c>
      <c r="BA65" s="48">
        <f t="shared" si="15"/>
        <v>1</v>
      </c>
      <c r="BB65" s="51">
        <v>1</v>
      </c>
      <c r="BC65" s="51"/>
      <c r="BD65" s="51"/>
      <c r="BE65" s="5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</row>
    <row r="66" spans="1:294" ht="14" customHeight="1" x14ac:dyDescent="0.2">
      <c r="A66" s="3">
        <v>1</v>
      </c>
      <c r="B66" s="3">
        <v>3</v>
      </c>
      <c r="C66" s="3" t="s">
        <v>227</v>
      </c>
      <c r="D66" s="3">
        <v>2</v>
      </c>
      <c r="E66" s="3" t="s">
        <v>43</v>
      </c>
      <c r="F66" s="3" t="s">
        <v>239</v>
      </c>
      <c r="G66" s="3" t="s">
        <v>240</v>
      </c>
      <c r="H66" s="3">
        <v>2010</v>
      </c>
      <c r="I66" s="11">
        <v>0.58899999999999997</v>
      </c>
      <c r="J66" s="11" t="s">
        <v>861</v>
      </c>
      <c r="K66" s="13">
        <v>1</v>
      </c>
      <c r="L66" s="14"/>
      <c r="M66" s="14"/>
      <c r="N66" s="16">
        <v>1</v>
      </c>
      <c r="O66" s="17"/>
      <c r="P66" s="17"/>
      <c r="Q66" s="20"/>
      <c r="R66" s="19">
        <v>1</v>
      </c>
      <c r="S66" s="20"/>
      <c r="T66" s="3">
        <f t="shared" si="16"/>
        <v>2</v>
      </c>
      <c r="U66" s="3">
        <f t="shared" si="17"/>
        <v>1</v>
      </c>
      <c r="V66" s="3">
        <f t="shared" si="18"/>
        <v>0</v>
      </c>
      <c r="W66" s="13">
        <v>1</v>
      </c>
      <c r="X66" s="13"/>
      <c r="Y66" s="13"/>
      <c r="Z66" s="16">
        <v>1</v>
      </c>
      <c r="AA66" s="16"/>
      <c r="AB66" s="16"/>
      <c r="AC66" s="19">
        <v>1</v>
      </c>
      <c r="AD66" s="19"/>
      <c r="AE66" s="19"/>
      <c r="AF66" s="13">
        <v>1</v>
      </c>
      <c r="AG66" s="13"/>
      <c r="AH66" s="13"/>
      <c r="AI66" s="31"/>
      <c r="AJ66" s="31">
        <v>1</v>
      </c>
      <c r="AK66" s="31"/>
      <c r="AL66" s="19"/>
      <c r="AM66" s="19">
        <v>1</v>
      </c>
      <c r="AN66" s="19"/>
      <c r="AO66" s="32"/>
      <c r="AP66" s="32">
        <v>1</v>
      </c>
      <c r="AQ66" s="32"/>
      <c r="AR66" s="33"/>
      <c r="AS66" s="33">
        <v>1</v>
      </c>
      <c r="AT66" s="33"/>
      <c r="AU66" s="19"/>
      <c r="AV66" s="19">
        <v>1</v>
      </c>
      <c r="AW66" s="19"/>
      <c r="AX66" s="34">
        <f t="shared" si="12"/>
        <v>4</v>
      </c>
      <c r="AY66" s="34">
        <f t="shared" si="13"/>
        <v>5</v>
      </c>
      <c r="AZ66" s="34">
        <f t="shared" si="14"/>
        <v>0</v>
      </c>
      <c r="BA66" s="48">
        <f t="shared" si="15"/>
        <v>0.44444444444444442</v>
      </c>
      <c r="BB66" s="51"/>
      <c r="BC66" s="51"/>
      <c r="BD66" s="51">
        <v>1</v>
      </c>
      <c r="BE66" s="5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</row>
    <row r="67" spans="1:294" ht="14" customHeight="1" x14ac:dyDescent="0.2">
      <c r="A67" s="3">
        <v>1</v>
      </c>
      <c r="B67" s="3">
        <v>2</v>
      </c>
      <c r="C67" s="3" t="s">
        <v>127</v>
      </c>
      <c r="D67" s="3">
        <v>2</v>
      </c>
      <c r="E67" s="3" t="s">
        <v>8</v>
      </c>
      <c r="F67" s="3" t="s">
        <v>149</v>
      </c>
      <c r="G67" s="3" t="s">
        <v>150</v>
      </c>
      <c r="H67" s="3">
        <v>1994</v>
      </c>
      <c r="I67" s="11">
        <v>0.877</v>
      </c>
      <c r="J67" s="11" t="s">
        <v>883</v>
      </c>
      <c r="K67" s="13">
        <v>1</v>
      </c>
      <c r="L67" s="14"/>
      <c r="M67" s="14"/>
      <c r="N67" s="16">
        <v>1</v>
      </c>
      <c r="O67" s="17"/>
      <c r="P67" s="17"/>
      <c r="Q67" s="19">
        <v>1</v>
      </c>
      <c r="R67" s="20"/>
      <c r="S67" s="20"/>
      <c r="T67" s="3">
        <f t="shared" si="16"/>
        <v>3</v>
      </c>
      <c r="U67" s="3">
        <f t="shared" si="17"/>
        <v>0</v>
      </c>
      <c r="V67" s="3">
        <f t="shared" si="18"/>
        <v>0</v>
      </c>
      <c r="W67" s="13">
        <v>1</v>
      </c>
      <c r="X67" s="13"/>
      <c r="Y67" s="13"/>
      <c r="Z67" s="16">
        <v>1</v>
      </c>
      <c r="AA67" s="16"/>
      <c r="AB67" s="16"/>
      <c r="AC67" s="19">
        <v>1</v>
      </c>
      <c r="AD67" s="19"/>
      <c r="AE67" s="19"/>
      <c r="AF67" s="13">
        <v>1</v>
      </c>
      <c r="AG67" s="13"/>
      <c r="AH67" s="13"/>
      <c r="AI67" s="31">
        <v>1</v>
      </c>
      <c r="AJ67" s="31"/>
      <c r="AK67" s="31"/>
      <c r="AL67" s="19">
        <v>1</v>
      </c>
      <c r="AM67" s="19"/>
      <c r="AN67" s="19"/>
      <c r="AO67" s="32">
        <v>1</v>
      </c>
      <c r="AP67" s="32"/>
      <c r="AQ67" s="32"/>
      <c r="AR67" s="33">
        <v>1</v>
      </c>
      <c r="AS67" s="33"/>
      <c r="AT67" s="33"/>
      <c r="AU67" s="19">
        <v>1</v>
      </c>
      <c r="AV67" s="19"/>
      <c r="AW67" s="19"/>
      <c r="AX67" s="34">
        <f t="shared" si="12"/>
        <v>9</v>
      </c>
      <c r="AY67" s="34">
        <f t="shared" si="13"/>
        <v>0</v>
      </c>
      <c r="AZ67" s="34">
        <f t="shared" si="14"/>
        <v>0</v>
      </c>
      <c r="BA67" s="48">
        <f t="shared" si="15"/>
        <v>1</v>
      </c>
      <c r="BB67" s="51">
        <v>1</v>
      </c>
      <c r="BC67" s="51"/>
      <c r="BD67" s="51"/>
      <c r="BE67" s="5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</row>
    <row r="68" spans="1:294" ht="14" customHeight="1" x14ac:dyDescent="0.2">
      <c r="A68" s="3">
        <v>1</v>
      </c>
      <c r="B68" s="3">
        <v>2</v>
      </c>
      <c r="C68" s="3" t="s">
        <v>127</v>
      </c>
      <c r="D68" s="3">
        <v>8</v>
      </c>
      <c r="E68" s="3" t="s">
        <v>43</v>
      </c>
      <c r="F68" s="3" t="s">
        <v>144</v>
      </c>
      <c r="G68" s="3" t="s">
        <v>35</v>
      </c>
      <c r="H68" s="3">
        <v>2010</v>
      </c>
      <c r="I68" s="11">
        <v>0.61899999999999999</v>
      </c>
      <c r="J68" s="11" t="s">
        <v>840</v>
      </c>
      <c r="K68" s="13">
        <v>1</v>
      </c>
      <c r="L68" s="14"/>
      <c r="M68" s="14"/>
      <c r="N68" s="16">
        <v>1</v>
      </c>
      <c r="O68" s="17"/>
      <c r="P68" s="17"/>
      <c r="Q68" s="20"/>
      <c r="R68" s="19">
        <v>1</v>
      </c>
      <c r="S68" s="20"/>
      <c r="T68" s="3">
        <f t="shared" si="16"/>
        <v>2</v>
      </c>
      <c r="U68" s="3">
        <f t="shared" si="17"/>
        <v>1</v>
      </c>
      <c r="V68" s="3">
        <f t="shared" si="18"/>
        <v>0</v>
      </c>
      <c r="W68" s="13">
        <v>1</v>
      </c>
      <c r="X68" s="13"/>
      <c r="Y68" s="13"/>
      <c r="Z68" s="16">
        <v>1</v>
      </c>
      <c r="AA68" s="16"/>
      <c r="AB68" s="16"/>
      <c r="AC68" s="19">
        <v>1</v>
      </c>
      <c r="AD68" s="19"/>
      <c r="AE68" s="19"/>
      <c r="AF68" s="13">
        <v>1</v>
      </c>
      <c r="AG68" s="13"/>
      <c r="AH68" s="13"/>
      <c r="AI68" s="31">
        <v>1</v>
      </c>
      <c r="AJ68" s="31"/>
      <c r="AK68" s="31"/>
      <c r="AL68" s="19">
        <v>1</v>
      </c>
      <c r="AM68" s="19"/>
      <c r="AN68" s="19"/>
      <c r="AO68" s="32">
        <v>1</v>
      </c>
      <c r="AP68" s="32"/>
      <c r="AQ68" s="32"/>
      <c r="AR68" s="33">
        <v>1</v>
      </c>
      <c r="AS68" s="33"/>
      <c r="AT68" s="33"/>
      <c r="AU68" s="19">
        <v>1</v>
      </c>
      <c r="AV68" s="19"/>
      <c r="AW68" s="19"/>
      <c r="AX68" s="34">
        <f t="shared" si="12"/>
        <v>9</v>
      </c>
      <c r="AY68" s="34">
        <f t="shared" si="13"/>
        <v>0</v>
      </c>
      <c r="AZ68" s="34">
        <f t="shared" si="14"/>
        <v>0</v>
      </c>
      <c r="BA68" s="48">
        <f t="shared" si="15"/>
        <v>1</v>
      </c>
      <c r="BB68" s="51">
        <v>1</v>
      </c>
      <c r="BC68" s="51"/>
      <c r="BD68" s="51"/>
      <c r="BE68" s="5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</row>
    <row r="69" spans="1:294" ht="14" customHeight="1" x14ac:dyDescent="0.2">
      <c r="A69" s="3">
        <v>1</v>
      </c>
      <c r="B69" s="3">
        <v>2</v>
      </c>
      <c r="C69" s="3" t="s">
        <v>127</v>
      </c>
      <c r="D69" s="3">
        <v>16</v>
      </c>
      <c r="E69" s="3" t="s">
        <v>43</v>
      </c>
      <c r="F69" s="3" t="s">
        <v>128</v>
      </c>
      <c r="G69" s="3" t="s">
        <v>84</v>
      </c>
      <c r="H69" s="3">
        <v>1996</v>
      </c>
      <c r="I69" s="11">
        <v>0.57799999999999996</v>
      </c>
      <c r="J69" s="11" t="s">
        <v>840</v>
      </c>
      <c r="K69" s="14"/>
      <c r="L69" s="13">
        <v>1</v>
      </c>
      <c r="M69" s="14"/>
      <c r="N69" s="17"/>
      <c r="O69" s="16">
        <v>1</v>
      </c>
      <c r="P69" s="17"/>
      <c r="Q69" s="20"/>
      <c r="R69" s="19">
        <v>1</v>
      </c>
      <c r="S69" s="20"/>
      <c r="T69" s="3">
        <f t="shared" si="16"/>
        <v>0</v>
      </c>
      <c r="U69" s="3">
        <f t="shared" si="17"/>
        <v>3</v>
      </c>
      <c r="V69" s="3">
        <f t="shared" si="18"/>
        <v>0</v>
      </c>
      <c r="W69" s="13">
        <v>1</v>
      </c>
      <c r="X69" s="13"/>
      <c r="Y69" s="13"/>
      <c r="Z69" s="16">
        <v>1</v>
      </c>
      <c r="AA69" s="16"/>
      <c r="AB69" s="16"/>
      <c r="AC69" s="19">
        <v>1</v>
      </c>
      <c r="AD69" s="19"/>
      <c r="AE69" s="19"/>
      <c r="AF69" s="13">
        <v>1</v>
      </c>
      <c r="AG69" s="13"/>
      <c r="AH69" s="13"/>
      <c r="AI69" s="31"/>
      <c r="AJ69" s="31">
        <v>1</v>
      </c>
      <c r="AK69" s="31"/>
      <c r="AL69" s="19">
        <v>1</v>
      </c>
      <c r="AM69" s="19"/>
      <c r="AN69" s="19"/>
      <c r="AO69" s="32"/>
      <c r="AP69" s="32">
        <v>1</v>
      </c>
      <c r="AQ69" s="32"/>
      <c r="AR69" s="33"/>
      <c r="AS69" s="33">
        <v>1</v>
      </c>
      <c r="AT69" s="33"/>
      <c r="AU69" s="19">
        <v>1</v>
      </c>
      <c r="AV69" s="19"/>
      <c r="AW69" s="19"/>
      <c r="AX69" s="34">
        <f t="shared" si="12"/>
        <v>6</v>
      </c>
      <c r="AY69" s="34">
        <f t="shared" si="13"/>
        <v>3</v>
      </c>
      <c r="AZ69" s="34">
        <f t="shared" si="14"/>
        <v>0</v>
      </c>
      <c r="BA69" s="48">
        <f t="shared" si="15"/>
        <v>0.66666666666666663</v>
      </c>
      <c r="BB69" s="51"/>
      <c r="BC69" s="51">
        <v>1</v>
      </c>
      <c r="BD69" s="51"/>
      <c r="BE69" s="5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</row>
    <row r="70" spans="1:294" ht="14" customHeight="1" x14ac:dyDescent="0.2">
      <c r="A70" s="3">
        <v>1</v>
      </c>
      <c r="B70" s="3">
        <v>4</v>
      </c>
      <c r="C70" s="3" t="s">
        <v>274</v>
      </c>
      <c r="D70" s="3">
        <v>8</v>
      </c>
      <c r="E70" s="3" t="s">
        <v>43</v>
      </c>
      <c r="F70" s="3" t="s">
        <v>278</v>
      </c>
      <c r="G70" s="3" t="s">
        <v>29</v>
      </c>
      <c r="H70" s="3">
        <v>2010</v>
      </c>
      <c r="I70" s="11">
        <v>0.70799999999999996</v>
      </c>
      <c r="J70" s="11" t="s">
        <v>840</v>
      </c>
      <c r="K70" s="14"/>
      <c r="L70" s="13">
        <v>1</v>
      </c>
      <c r="M70" s="14"/>
      <c r="N70" s="17"/>
      <c r="O70" s="16">
        <v>1</v>
      </c>
      <c r="P70" s="17"/>
      <c r="Q70" s="20"/>
      <c r="R70" s="19">
        <v>1</v>
      </c>
      <c r="S70" s="20"/>
      <c r="T70" s="3">
        <f t="shared" si="16"/>
        <v>0</v>
      </c>
      <c r="U70" s="3">
        <f t="shared" si="17"/>
        <v>3</v>
      </c>
      <c r="V70" s="3">
        <f t="shared" si="18"/>
        <v>0</v>
      </c>
      <c r="W70" s="13"/>
      <c r="X70" s="13"/>
      <c r="Y70" s="13">
        <v>1</v>
      </c>
      <c r="Z70" s="16"/>
      <c r="AA70" s="16"/>
      <c r="AB70" s="16">
        <v>1</v>
      </c>
      <c r="AC70" s="19"/>
      <c r="AD70" s="19">
        <v>1</v>
      </c>
      <c r="AE70" s="19"/>
      <c r="AF70" s="13"/>
      <c r="AG70" s="13">
        <v>1</v>
      </c>
      <c r="AH70" s="13"/>
      <c r="AI70" s="31"/>
      <c r="AJ70" s="31"/>
      <c r="AK70" s="31">
        <v>1</v>
      </c>
      <c r="AL70" s="19"/>
      <c r="AM70" s="19"/>
      <c r="AN70" s="19">
        <v>1</v>
      </c>
      <c r="AO70" s="32"/>
      <c r="AP70" s="32"/>
      <c r="AQ70" s="32">
        <v>1</v>
      </c>
      <c r="AR70" s="33"/>
      <c r="AS70" s="33"/>
      <c r="AT70" s="33">
        <v>1</v>
      </c>
      <c r="AU70" s="19"/>
      <c r="AV70" s="19"/>
      <c r="AW70" s="19">
        <v>1</v>
      </c>
      <c r="AX70" s="34">
        <f t="shared" si="12"/>
        <v>0</v>
      </c>
      <c r="AY70" s="34">
        <f t="shared" si="13"/>
        <v>2</v>
      </c>
      <c r="AZ70" s="34">
        <f t="shared" si="14"/>
        <v>7</v>
      </c>
      <c r="BA70" s="48">
        <f t="shared" si="15"/>
        <v>0</v>
      </c>
      <c r="BB70" s="51"/>
      <c r="BC70" s="51"/>
      <c r="BD70" s="51"/>
      <c r="BE70" s="51">
        <v>1</v>
      </c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</row>
    <row r="71" spans="1:294" ht="14" customHeight="1" x14ac:dyDescent="0.2">
      <c r="A71" s="3">
        <v>1</v>
      </c>
      <c r="B71" s="3">
        <v>5</v>
      </c>
      <c r="C71" s="3" t="s">
        <v>298</v>
      </c>
      <c r="D71" s="3">
        <v>15</v>
      </c>
      <c r="E71" s="3" t="s">
        <v>8</v>
      </c>
      <c r="F71" s="3" t="s">
        <v>339</v>
      </c>
      <c r="G71" s="3" t="s">
        <v>340</v>
      </c>
      <c r="H71" s="3">
        <v>1997</v>
      </c>
      <c r="I71" s="11">
        <v>0.54200000000000004</v>
      </c>
      <c r="J71" s="11" t="s">
        <v>840</v>
      </c>
      <c r="K71" s="13">
        <v>1</v>
      </c>
      <c r="L71" s="14"/>
      <c r="M71" s="14"/>
      <c r="N71" s="16">
        <v>1</v>
      </c>
      <c r="O71" s="17"/>
      <c r="P71" s="17"/>
      <c r="Q71" s="19">
        <v>1</v>
      </c>
      <c r="R71" s="20"/>
      <c r="S71" s="20"/>
      <c r="T71" s="3">
        <f t="shared" si="16"/>
        <v>3</v>
      </c>
      <c r="U71" s="3">
        <f t="shared" si="17"/>
        <v>0</v>
      </c>
      <c r="V71" s="3">
        <f t="shared" si="18"/>
        <v>0</v>
      </c>
      <c r="W71" s="13"/>
      <c r="X71" s="13"/>
      <c r="Y71" s="13">
        <v>1</v>
      </c>
      <c r="Z71" s="16"/>
      <c r="AA71" s="16"/>
      <c r="AB71" s="16">
        <v>1</v>
      </c>
      <c r="AC71" s="19">
        <v>1</v>
      </c>
      <c r="AD71" s="19"/>
      <c r="AE71" s="19"/>
      <c r="AF71" s="13">
        <v>1</v>
      </c>
      <c r="AG71" s="13"/>
      <c r="AH71" s="13"/>
      <c r="AI71" s="31">
        <v>1</v>
      </c>
      <c r="AJ71" s="31"/>
      <c r="AK71" s="31"/>
      <c r="AL71" s="19">
        <v>1</v>
      </c>
      <c r="AM71" s="19"/>
      <c r="AN71" s="19"/>
      <c r="AO71" s="32">
        <v>1</v>
      </c>
      <c r="AP71" s="32"/>
      <c r="AQ71" s="32"/>
      <c r="AR71" s="33">
        <v>1</v>
      </c>
      <c r="AS71" s="33"/>
      <c r="AT71" s="33"/>
      <c r="AU71" s="19">
        <v>1</v>
      </c>
      <c r="AV71" s="19"/>
      <c r="AW71" s="19"/>
      <c r="AX71" s="34">
        <f t="shared" si="12"/>
        <v>7</v>
      </c>
      <c r="AY71" s="34">
        <f t="shared" si="13"/>
        <v>0</v>
      </c>
      <c r="AZ71" s="34">
        <f t="shared" si="14"/>
        <v>2</v>
      </c>
      <c r="BA71" s="48">
        <f t="shared" si="15"/>
        <v>0.77777777777777779</v>
      </c>
      <c r="BB71" s="51"/>
      <c r="BC71" s="51">
        <v>1</v>
      </c>
      <c r="BD71" s="51"/>
      <c r="BE71" s="5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</row>
    <row r="72" spans="1:294" ht="14" customHeight="1" x14ac:dyDescent="0.2">
      <c r="A72" s="3">
        <v>1</v>
      </c>
      <c r="B72" s="3">
        <v>5</v>
      </c>
      <c r="C72" s="3" t="s">
        <v>298</v>
      </c>
      <c r="D72" s="3">
        <v>19</v>
      </c>
      <c r="E72" s="3" t="s">
        <v>43</v>
      </c>
      <c r="F72" s="3" t="s">
        <v>309</v>
      </c>
      <c r="G72" s="3" t="s">
        <v>302</v>
      </c>
      <c r="H72" s="3">
        <v>2003</v>
      </c>
      <c r="I72" s="11">
        <v>0.77200000000000002</v>
      </c>
      <c r="J72" s="11" t="s">
        <v>840</v>
      </c>
      <c r="K72" s="14"/>
      <c r="L72" s="13">
        <v>1</v>
      </c>
      <c r="M72" s="14"/>
      <c r="N72" s="17"/>
      <c r="O72" s="16">
        <v>1</v>
      </c>
      <c r="P72" s="17"/>
      <c r="Q72" s="20"/>
      <c r="R72" s="19">
        <v>1</v>
      </c>
      <c r="S72" s="20"/>
      <c r="T72" s="3">
        <f t="shared" si="16"/>
        <v>0</v>
      </c>
      <c r="U72" s="3">
        <f t="shared" si="17"/>
        <v>3</v>
      </c>
      <c r="V72" s="3">
        <f t="shared" si="18"/>
        <v>0</v>
      </c>
      <c r="W72" s="13"/>
      <c r="X72" s="13">
        <v>1</v>
      </c>
      <c r="Y72" s="13"/>
      <c r="Z72" s="16"/>
      <c r="AA72" s="16">
        <v>1</v>
      </c>
      <c r="AB72" s="16"/>
      <c r="AC72" s="19"/>
      <c r="AD72" s="19">
        <v>1</v>
      </c>
      <c r="AE72" s="19"/>
      <c r="AF72" s="13"/>
      <c r="AG72" s="13">
        <v>1</v>
      </c>
      <c r="AH72" s="13"/>
      <c r="AI72" s="31"/>
      <c r="AJ72" s="31">
        <v>1</v>
      </c>
      <c r="AK72" s="31"/>
      <c r="AL72" s="19"/>
      <c r="AM72" s="19">
        <v>1</v>
      </c>
      <c r="AN72" s="19"/>
      <c r="AO72" s="32"/>
      <c r="AP72" s="32">
        <v>1</v>
      </c>
      <c r="AQ72" s="32"/>
      <c r="AR72" s="33"/>
      <c r="AS72" s="33">
        <v>1</v>
      </c>
      <c r="AT72" s="33"/>
      <c r="AU72" s="19"/>
      <c r="AV72" s="19">
        <v>1</v>
      </c>
      <c r="AW72" s="19"/>
      <c r="AX72" s="34">
        <f t="shared" si="12"/>
        <v>0</v>
      </c>
      <c r="AY72" s="34">
        <f t="shared" si="13"/>
        <v>9</v>
      </c>
      <c r="AZ72" s="34">
        <f t="shared" si="14"/>
        <v>0</v>
      </c>
      <c r="BA72" s="48">
        <f t="shared" si="15"/>
        <v>0</v>
      </c>
      <c r="BB72" s="51"/>
      <c r="BC72" s="51"/>
      <c r="BD72" s="51"/>
      <c r="BE72" s="51">
        <v>1</v>
      </c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</row>
    <row r="73" spans="1:294" ht="14" customHeight="1" x14ac:dyDescent="0.2">
      <c r="A73" s="3">
        <v>1</v>
      </c>
      <c r="B73" s="3">
        <v>2</v>
      </c>
      <c r="C73" s="3" t="s">
        <v>153</v>
      </c>
      <c r="D73" s="3">
        <v>2</v>
      </c>
      <c r="E73" s="3" t="s">
        <v>43</v>
      </c>
      <c r="F73" s="3" t="s">
        <v>161</v>
      </c>
      <c r="G73" s="3" t="s">
        <v>112</v>
      </c>
      <c r="H73" s="3">
        <v>2010</v>
      </c>
      <c r="I73" s="11">
        <v>0.58699999999999997</v>
      </c>
      <c r="J73" s="11" t="s">
        <v>840</v>
      </c>
      <c r="K73" s="13">
        <v>1</v>
      </c>
      <c r="L73" s="14"/>
      <c r="M73" s="14"/>
      <c r="N73" s="17"/>
      <c r="O73" s="16">
        <v>1</v>
      </c>
      <c r="P73" s="17"/>
      <c r="Q73" s="20"/>
      <c r="R73" s="19">
        <v>1</v>
      </c>
      <c r="S73" s="20"/>
      <c r="T73" s="3">
        <f t="shared" si="16"/>
        <v>1</v>
      </c>
      <c r="U73" s="3">
        <f t="shared" si="17"/>
        <v>2</v>
      </c>
      <c r="V73" s="3">
        <f t="shared" si="18"/>
        <v>0</v>
      </c>
      <c r="W73" s="13">
        <v>1</v>
      </c>
      <c r="X73" s="13"/>
      <c r="Y73" s="13"/>
      <c r="Z73" s="16">
        <v>1</v>
      </c>
      <c r="AA73" s="16"/>
      <c r="AB73" s="16"/>
      <c r="AC73" s="19">
        <v>1</v>
      </c>
      <c r="AD73" s="19"/>
      <c r="AE73" s="19"/>
      <c r="AF73" s="13">
        <v>1</v>
      </c>
      <c r="AG73" s="13"/>
      <c r="AH73" s="13"/>
      <c r="AI73" s="31"/>
      <c r="AJ73" s="31">
        <v>1</v>
      </c>
      <c r="AK73" s="31"/>
      <c r="AL73" s="19"/>
      <c r="AM73" s="19">
        <v>1</v>
      </c>
      <c r="AN73" s="19"/>
      <c r="AO73" s="32">
        <v>1</v>
      </c>
      <c r="AP73" s="32"/>
      <c r="AQ73" s="32"/>
      <c r="AR73" s="33">
        <v>1</v>
      </c>
      <c r="AS73" s="33"/>
      <c r="AT73" s="33"/>
      <c r="AU73" s="19">
        <v>1</v>
      </c>
      <c r="AV73" s="19"/>
      <c r="AW73" s="19"/>
      <c r="AX73" s="34">
        <f t="shared" si="12"/>
        <v>7</v>
      </c>
      <c r="AY73" s="34">
        <f t="shared" si="13"/>
        <v>2</v>
      </c>
      <c r="AZ73" s="34">
        <f t="shared" si="14"/>
        <v>0</v>
      </c>
      <c r="BA73" s="48">
        <f t="shared" si="15"/>
        <v>0.77777777777777779</v>
      </c>
      <c r="BB73" s="51"/>
      <c r="BC73" s="51">
        <v>1</v>
      </c>
      <c r="BD73" s="51"/>
      <c r="BE73" s="5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</row>
    <row r="74" spans="1:294" ht="14" customHeight="1" x14ac:dyDescent="0.2">
      <c r="A74" s="3">
        <v>1</v>
      </c>
      <c r="B74" s="3">
        <v>2</v>
      </c>
      <c r="C74" s="3" t="s">
        <v>153</v>
      </c>
      <c r="D74" s="3">
        <v>4</v>
      </c>
      <c r="E74" s="3" t="s">
        <v>43</v>
      </c>
      <c r="F74" s="3" t="s">
        <v>165</v>
      </c>
      <c r="G74" s="3" t="s">
        <v>302</v>
      </c>
      <c r="H74" s="3">
        <v>2001</v>
      </c>
      <c r="I74" s="11">
        <v>0.60199999999999998</v>
      </c>
      <c r="J74" s="11" t="s">
        <v>861</v>
      </c>
      <c r="K74" s="13">
        <v>1</v>
      </c>
      <c r="L74" s="14"/>
      <c r="M74" s="14"/>
      <c r="N74" s="16">
        <v>1</v>
      </c>
      <c r="O74" s="17"/>
      <c r="P74" s="17"/>
      <c r="Q74" s="20"/>
      <c r="R74" s="19">
        <v>1</v>
      </c>
      <c r="S74" s="20"/>
      <c r="T74" s="3">
        <f t="shared" si="16"/>
        <v>2</v>
      </c>
      <c r="U74" s="3">
        <f t="shared" si="17"/>
        <v>1</v>
      </c>
      <c r="V74" s="3">
        <f t="shared" si="18"/>
        <v>0</v>
      </c>
      <c r="W74" s="13"/>
      <c r="X74" s="13">
        <v>1</v>
      </c>
      <c r="Y74" s="13"/>
      <c r="Z74" s="16">
        <v>1</v>
      </c>
      <c r="AA74" s="16"/>
      <c r="AB74" s="16"/>
      <c r="AC74" s="19">
        <v>1</v>
      </c>
      <c r="AD74" s="19"/>
      <c r="AE74" s="19"/>
      <c r="AF74" s="13">
        <v>1</v>
      </c>
      <c r="AG74" s="13"/>
      <c r="AH74" s="13"/>
      <c r="AI74" s="31"/>
      <c r="AJ74" s="31">
        <v>1</v>
      </c>
      <c r="AK74" s="31"/>
      <c r="AL74" s="19"/>
      <c r="AM74" s="19">
        <v>1</v>
      </c>
      <c r="AN74" s="19"/>
      <c r="AO74" s="32"/>
      <c r="AP74" s="32">
        <v>1</v>
      </c>
      <c r="AQ74" s="32"/>
      <c r="AR74" s="33">
        <v>1</v>
      </c>
      <c r="AS74" s="33"/>
      <c r="AT74" s="33"/>
      <c r="AU74" s="19">
        <v>1</v>
      </c>
      <c r="AV74" s="19"/>
      <c r="AW74" s="19"/>
      <c r="AX74" s="34">
        <f t="shared" si="12"/>
        <v>5</v>
      </c>
      <c r="AY74" s="34">
        <f t="shared" si="13"/>
        <v>4</v>
      </c>
      <c r="AZ74" s="34">
        <f t="shared" si="14"/>
        <v>0</v>
      </c>
      <c r="BA74" s="48">
        <f t="shared" si="15"/>
        <v>0.55555555555555558</v>
      </c>
      <c r="BB74" s="51"/>
      <c r="BC74" s="51">
        <v>1</v>
      </c>
      <c r="BD74" s="51"/>
      <c r="BE74" s="5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</row>
    <row r="75" spans="1:294" ht="14" customHeight="1" x14ac:dyDescent="0.2">
      <c r="A75" s="3">
        <v>1</v>
      </c>
      <c r="B75" s="3">
        <v>2</v>
      </c>
      <c r="C75" s="3" t="s">
        <v>153</v>
      </c>
      <c r="D75" s="3">
        <v>5</v>
      </c>
      <c r="E75" s="3" t="s">
        <v>43</v>
      </c>
      <c r="F75" s="3" t="s">
        <v>155</v>
      </c>
      <c r="G75" s="3" t="s">
        <v>146</v>
      </c>
      <c r="H75" s="3">
        <v>2010</v>
      </c>
      <c r="I75" s="11">
        <v>0.60899999999999999</v>
      </c>
      <c r="J75" s="11" t="s">
        <v>840</v>
      </c>
      <c r="K75" s="14"/>
      <c r="L75" s="13">
        <v>1</v>
      </c>
      <c r="M75" s="14"/>
      <c r="N75" s="17"/>
      <c r="O75" s="16">
        <v>1</v>
      </c>
      <c r="P75" s="17"/>
      <c r="Q75" s="20"/>
      <c r="R75" s="19">
        <v>1</v>
      </c>
      <c r="S75" s="20"/>
      <c r="T75" s="3">
        <f t="shared" si="16"/>
        <v>0</v>
      </c>
      <c r="U75" s="3">
        <f t="shared" si="17"/>
        <v>3</v>
      </c>
      <c r="V75" s="3">
        <f t="shared" si="18"/>
        <v>0</v>
      </c>
      <c r="W75" s="13"/>
      <c r="X75" s="13">
        <v>1</v>
      </c>
      <c r="Y75" s="13"/>
      <c r="Z75" s="16">
        <v>1</v>
      </c>
      <c r="AA75" s="16"/>
      <c r="AB75" s="16"/>
      <c r="AC75" s="19"/>
      <c r="AD75" s="19">
        <v>1</v>
      </c>
      <c r="AE75" s="19"/>
      <c r="AF75" s="13"/>
      <c r="AG75" s="13">
        <v>1</v>
      </c>
      <c r="AH75" s="13"/>
      <c r="AI75" s="31"/>
      <c r="AJ75" s="31">
        <v>1</v>
      </c>
      <c r="AK75" s="31"/>
      <c r="AL75" s="19"/>
      <c r="AM75" s="19">
        <v>1</v>
      </c>
      <c r="AN75" s="19"/>
      <c r="AO75" s="32"/>
      <c r="AP75" s="32">
        <v>1</v>
      </c>
      <c r="AQ75" s="32"/>
      <c r="AR75" s="33"/>
      <c r="AS75" s="33">
        <v>1</v>
      </c>
      <c r="AT75" s="33"/>
      <c r="AU75" s="19"/>
      <c r="AV75" s="19">
        <v>1</v>
      </c>
      <c r="AW75" s="19"/>
      <c r="AX75" s="34">
        <f t="shared" si="12"/>
        <v>1</v>
      </c>
      <c r="AY75" s="34">
        <f t="shared" si="13"/>
        <v>8</v>
      </c>
      <c r="AZ75" s="34">
        <f t="shared" si="14"/>
        <v>0</v>
      </c>
      <c r="BA75" s="48">
        <f t="shared" si="15"/>
        <v>0.1111111111111111</v>
      </c>
      <c r="BB75" s="51"/>
      <c r="BC75" s="51"/>
      <c r="BD75" s="51">
        <v>1</v>
      </c>
      <c r="BE75" s="5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</row>
    <row r="76" spans="1:294" ht="14" customHeight="1" x14ac:dyDescent="0.2">
      <c r="A76" s="3">
        <v>1</v>
      </c>
      <c r="B76" s="3">
        <v>9</v>
      </c>
      <c r="C76" s="3" t="s">
        <v>605</v>
      </c>
      <c r="D76" s="3">
        <v>7</v>
      </c>
      <c r="E76" s="3" t="s">
        <v>8</v>
      </c>
      <c r="F76" s="3" t="s">
        <v>611</v>
      </c>
      <c r="G76" s="3" t="s">
        <v>12</v>
      </c>
      <c r="H76" s="3">
        <v>1988</v>
      </c>
      <c r="I76" s="11">
        <v>0.79900000000000004</v>
      </c>
      <c r="J76" s="11" t="s">
        <v>840</v>
      </c>
      <c r="K76" s="13">
        <v>1</v>
      </c>
      <c r="L76" s="14"/>
      <c r="M76" s="14"/>
      <c r="N76" s="16">
        <v>1</v>
      </c>
      <c r="O76" s="17"/>
      <c r="P76" s="17"/>
      <c r="Q76" s="19">
        <v>1</v>
      </c>
      <c r="R76" s="20"/>
      <c r="S76" s="20"/>
      <c r="T76" s="3">
        <f t="shared" si="16"/>
        <v>3</v>
      </c>
      <c r="U76" s="3">
        <f t="shared" si="17"/>
        <v>0</v>
      </c>
      <c r="V76" s="3">
        <f t="shared" si="18"/>
        <v>0</v>
      </c>
      <c r="W76" s="13">
        <v>1</v>
      </c>
      <c r="X76" s="13"/>
      <c r="Y76" s="13"/>
      <c r="Z76" s="16">
        <v>1</v>
      </c>
      <c r="AA76" s="16"/>
      <c r="AB76" s="16"/>
      <c r="AC76" s="19">
        <v>1</v>
      </c>
      <c r="AD76" s="19"/>
      <c r="AE76" s="19"/>
      <c r="AF76" s="13">
        <v>1</v>
      </c>
      <c r="AG76" s="13"/>
      <c r="AH76" s="13"/>
      <c r="AI76" s="31">
        <v>1</v>
      </c>
      <c r="AJ76" s="31"/>
      <c r="AK76" s="31"/>
      <c r="AL76" s="19">
        <v>1</v>
      </c>
      <c r="AM76" s="19"/>
      <c r="AN76" s="19"/>
      <c r="AO76" s="32">
        <v>1</v>
      </c>
      <c r="AP76" s="32"/>
      <c r="AQ76" s="32"/>
      <c r="AR76" s="33">
        <v>1</v>
      </c>
      <c r="AS76" s="33"/>
      <c r="AT76" s="33"/>
      <c r="AU76" s="19">
        <v>1</v>
      </c>
      <c r="AV76" s="19"/>
      <c r="AW76" s="19"/>
      <c r="AX76" s="34">
        <f t="shared" si="12"/>
        <v>9</v>
      </c>
      <c r="AY76" s="34">
        <f t="shared" si="13"/>
        <v>0</v>
      </c>
      <c r="AZ76" s="34">
        <f t="shared" si="14"/>
        <v>0</v>
      </c>
      <c r="BA76" s="48">
        <f t="shared" si="15"/>
        <v>1</v>
      </c>
      <c r="BB76" s="51">
        <v>1</v>
      </c>
      <c r="BC76" s="51"/>
      <c r="BD76" s="51"/>
      <c r="BE76" s="5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</row>
    <row r="77" spans="1:294" ht="14" customHeight="1" x14ac:dyDescent="0.2">
      <c r="A77" s="3">
        <v>1</v>
      </c>
      <c r="B77" s="3">
        <v>6</v>
      </c>
      <c r="C77" s="3" t="s">
        <v>464</v>
      </c>
      <c r="D77" s="3">
        <v>8</v>
      </c>
      <c r="E77" s="3" t="s">
        <v>43</v>
      </c>
      <c r="F77" s="3" t="s">
        <v>466</v>
      </c>
      <c r="G77" s="3" t="s">
        <v>467</v>
      </c>
      <c r="H77" s="3">
        <v>2010</v>
      </c>
      <c r="I77" s="11">
        <v>0.65100000000000002</v>
      </c>
      <c r="J77" s="11" t="s">
        <v>840</v>
      </c>
      <c r="K77" s="14"/>
      <c r="L77" s="13">
        <v>1</v>
      </c>
      <c r="M77" s="14"/>
      <c r="N77" s="17"/>
      <c r="O77" s="16">
        <v>1</v>
      </c>
      <c r="P77" s="17"/>
      <c r="Q77" s="20"/>
      <c r="R77" s="19">
        <v>1</v>
      </c>
      <c r="S77" s="20"/>
      <c r="T77" s="3">
        <f t="shared" si="16"/>
        <v>0</v>
      </c>
      <c r="U77" s="3">
        <f t="shared" si="17"/>
        <v>3</v>
      </c>
      <c r="V77" s="3">
        <f t="shared" si="18"/>
        <v>0</v>
      </c>
      <c r="W77" s="13"/>
      <c r="X77" s="13">
        <v>1</v>
      </c>
      <c r="Y77" s="13"/>
      <c r="Z77" s="16">
        <v>1</v>
      </c>
      <c r="AA77" s="16"/>
      <c r="AB77" s="16"/>
      <c r="AC77" s="19"/>
      <c r="AD77" s="19">
        <v>1</v>
      </c>
      <c r="AE77" s="19"/>
      <c r="AF77" s="13"/>
      <c r="AG77" s="13">
        <v>1</v>
      </c>
      <c r="AH77" s="13"/>
      <c r="AI77" s="31"/>
      <c r="AJ77" s="31">
        <v>1</v>
      </c>
      <c r="AK77" s="31"/>
      <c r="AL77" s="19"/>
      <c r="AM77" s="19">
        <v>1</v>
      </c>
      <c r="AN77" s="19"/>
      <c r="AO77" s="32"/>
      <c r="AP77" s="32">
        <v>1</v>
      </c>
      <c r="AQ77" s="32"/>
      <c r="AR77" s="33">
        <v>1</v>
      </c>
      <c r="AS77" s="33"/>
      <c r="AT77" s="33"/>
      <c r="AU77" s="19">
        <v>1</v>
      </c>
      <c r="AV77" s="19"/>
      <c r="AW77" s="19"/>
      <c r="AX77" s="34">
        <f t="shared" si="12"/>
        <v>3</v>
      </c>
      <c r="AY77" s="34">
        <f t="shared" si="13"/>
        <v>6</v>
      </c>
      <c r="AZ77" s="34">
        <f t="shared" si="14"/>
        <v>0</v>
      </c>
      <c r="BA77" s="48">
        <f t="shared" si="15"/>
        <v>0.33333333333333331</v>
      </c>
      <c r="BB77" s="51"/>
      <c r="BC77" s="51"/>
      <c r="BD77" s="51">
        <v>1</v>
      </c>
      <c r="BE77" s="5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</row>
    <row r="78" spans="1:294" ht="14" customHeight="1" x14ac:dyDescent="0.2">
      <c r="A78" s="3">
        <v>1</v>
      </c>
      <c r="B78" s="3">
        <v>7</v>
      </c>
      <c r="C78" s="3" t="s">
        <v>502</v>
      </c>
      <c r="D78" s="4"/>
      <c r="E78" s="3" t="s">
        <v>43</v>
      </c>
      <c r="F78" s="3" t="s">
        <v>503</v>
      </c>
      <c r="G78" s="3" t="s">
        <v>504</v>
      </c>
      <c r="H78" s="3">
        <v>2008</v>
      </c>
      <c r="I78" s="11">
        <v>0.68500000000000005</v>
      </c>
      <c r="J78" s="11" t="s">
        <v>840</v>
      </c>
      <c r="K78" s="14"/>
      <c r="L78" s="13">
        <v>1</v>
      </c>
      <c r="M78" s="14"/>
      <c r="N78" s="17"/>
      <c r="O78" s="16">
        <v>1</v>
      </c>
      <c r="P78" s="17"/>
      <c r="Q78" s="20"/>
      <c r="R78" s="19">
        <v>1</v>
      </c>
      <c r="S78" s="20"/>
      <c r="T78" s="3">
        <f t="shared" si="16"/>
        <v>0</v>
      </c>
      <c r="U78" s="3">
        <f t="shared" si="17"/>
        <v>3</v>
      </c>
      <c r="V78" s="3">
        <f t="shared" si="18"/>
        <v>0</v>
      </c>
      <c r="W78" s="13"/>
      <c r="X78" s="13">
        <v>1</v>
      </c>
      <c r="Y78" s="13"/>
      <c r="Z78" s="16">
        <v>1</v>
      </c>
      <c r="AA78" s="16"/>
      <c r="AB78" s="16"/>
      <c r="AC78" s="19"/>
      <c r="AD78" s="19">
        <v>1</v>
      </c>
      <c r="AE78" s="19"/>
      <c r="AF78" s="13"/>
      <c r="AG78" s="13">
        <v>1</v>
      </c>
      <c r="AH78" s="13"/>
      <c r="AI78" s="31"/>
      <c r="AJ78" s="31">
        <v>1</v>
      </c>
      <c r="AK78" s="31"/>
      <c r="AL78" s="19"/>
      <c r="AM78" s="19">
        <v>1</v>
      </c>
      <c r="AN78" s="19"/>
      <c r="AO78" s="32"/>
      <c r="AP78" s="32">
        <v>1</v>
      </c>
      <c r="AQ78" s="32"/>
      <c r="AR78" s="33"/>
      <c r="AS78" s="33">
        <v>1</v>
      </c>
      <c r="AT78" s="33"/>
      <c r="AU78" s="19"/>
      <c r="AV78" s="19">
        <v>1</v>
      </c>
      <c r="AW78" s="19"/>
      <c r="AX78" s="34">
        <f t="shared" si="12"/>
        <v>1</v>
      </c>
      <c r="AY78" s="34">
        <f t="shared" si="13"/>
        <v>8</v>
      </c>
      <c r="AZ78" s="34">
        <f t="shared" si="14"/>
        <v>0</v>
      </c>
      <c r="BA78" s="48">
        <f t="shared" si="15"/>
        <v>0.1111111111111111</v>
      </c>
      <c r="BB78" s="51"/>
      <c r="BC78" s="51"/>
      <c r="BD78" s="51">
        <v>1</v>
      </c>
      <c r="BE78" s="5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</row>
    <row r="79" spans="1:294" x14ac:dyDescent="0.15">
      <c r="A79" s="64">
        <v>1</v>
      </c>
      <c r="B79" s="65">
        <v>7</v>
      </c>
      <c r="C79" s="65" t="s">
        <v>484</v>
      </c>
      <c r="D79" s="65">
        <v>4</v>
      </c>
      <c r="E79" s="65" t="s">
        <v>43</v>
      </c>
      <c r="F79" s="65" t="s">
        <v>486</v>
      </c>
      <c r="G79" s="65" t="s">
        <v>132</v>
      </c>
      <c r="H79" s="65">
        <v>2010</v>
      </c>
      <c r="I79" s="66">
        <v>0.66800000000000004</v>
      </c>
      <c r="J79" s="66" t="s">
        <v>1576</v>
      </c>
      <c r="K79" s="68"/>
      <c r="L79" s="68">
        <v>1</v>
      </c>
      <c r="M79" s="68"/>
      <c r="N79" s="69"/>
      <c r="O79" s="69">
        <v>1</v>
      </c>
      <c r="P79" s="69"/>
      <c r="Q79" s="70"/>
      <c r="R79" s="70">
        <v>1</v>
      </c>
      <c r="S79" s="70"/>
      <c r="T79" s="65">
        <v>0</v>
      </c>
      <c r="U79" s="65">
        <v>3</v>
      </c>
      <c r="V79" s="65">
        <v>0</v>
      </c>
      <c r="W79" s="68"/>
      <c r="X79" s="68">
        <v>1</v>
      </c>
      <c r="Y79" s="68"/>
      <c r="Z79" s="69"/>
      <c r="AA79" s="69">
        <v>1</v>
      </c>
      <c r="AB79" s="69"/>
      <c r="AC79" s="70"/>
      <c r="AD79" s="70">
        <v>1</v>
      </c>
      <c r="AE79" s="70"/>
      <c r="AF79" s="68"/>
      <c r="AG79" s="68">
        <v>1</v>
      </c>
      <c r="AH79" s="68"/>
      <c r="AI79" s="71"/>
      <c r="AJ79" s="71">
        <v>1</v>
      </c>
      <c r="AK79" s="71"/>
      <c r="AL79" s="70"/>
      <c r="AM79" s="70">
        <v>1</v>
      </c>
      <c r="AN79" s="70"/>
      <c r="AO79" s="72"/>
      <c r="AP79" s="72">
        <v>1</v>
      </c>
      <c r="AQ79" s="72"/>
      <c r="AR79" s="71"/>
      <c r="AS79" s="71">
        <v>1</v>
      </c>
      <c r="AT79" s="71"/>
      <c r="AU79" s="70"/>
      <c r="AV79" s="70">
        <v>1</v>
      </c>
      <c r="AW79" s="70"/>
      <c r="AX79" s="73">
        <v>0</v>
      </c>
      <c r="AY79" s="73">
        <v>9</v>
      </c>
      <c r="AZ79" s="73">
        <v>0</v>
      </c>
      <c r="BA79" s="74">
        <v>0</v>
      </c>
      <c r="BB79" s="75"/>
      <c r="BC79" s="75"/>
      <c r="BD79" s="75"/>
      <c r="BE79" s="65">
        <v>1</v>
      </c>
      <c r="BF79" s="65"/>
      <c r="BG79" s="73"/>
      <c r="BH79" s="65"/>
      <c r="BI79" s="65"/>
      <c r="BJ79" s="65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  <c r="EO79" s="67"/>
      <c r="EP79" s="67"/>
      <c r="EQ79" s="67"/>
      <c r="ER79" s="67"/>
      <c r="ES79" s="67"/>
      <c r="ET79" s="67"/>
      <c r="EU79" s="67"/>
      <c r="EV79" s="67"/>
      <c r="EW79" s="67"/>
      <c r="EX79" s="67"/>
      <c r="EY79" s="67"/>
      <c r="EZ79" s="67"/>
      <c r="FA79" s="67"/>
      <c r="FB79" s="67"/>
      <c r="FC79" s="67"/>
      <c r="FD79" s="67"/>
      <c r="FE79" s="67"/>
      <c r="FF79" s="67"/>
      <c r="FG79" s="67"/>
      <c r="FH79" s="67"/>
      <c r="FI79" s="67"/>
      <c r="FJ79" s="67"/>
      <c r="FK79" s="67"/>
      <c r="FL79" s="67"/>
      <c r="FM79" s="67"/>
      <c r="FN79" s="67"/>
      <c r="FO79" s="67"/>
      <c r="FP79" s="67"/>
      <c r="FQ79" s="67"/>
      <c r="FR79" s="67"/>
      <c r="FS79" s="67"/>
      <c r="FT79" s="67"/>
      <c r="FU79" s="67"/>
      <c r="FV79" s="67"/>
      <c r="FW79" s="67"/>
      <c r="FX79" s="67"/>
      <c r="FY79" s="67"/>
      <c r="FZ79" s="67"/>
      <c r="GA79" s="67"/>
      <c r="GB79" s="67"/>
      <c r="GC79" s="67"/>
      <c r="GD79" s="67"/>
      <c r="GE79" s="67"/>
      <c r="GF79" s="67"/>
      <c r="GG79" s="67"/>
      <c r="GH79" s="67"/>
      <c r="GI79" s="67"/>
      <c r="GJ79" s="67"/>
      <c r="GK79" s="67"/>
      <c r="GL79" s="67"/>
      <c r="GM79" s="67"/>
      <c r="GN79" s="67"/>
      <c r="GO79" s="67"/>
      <c r="GP79" s="67"/>
      <c r="GQ79" s="67"/>
      <c r="GR79" s="67"/>
      <c r="GS79" s="67"/>
      <c r="GT79" s="67"/>
      <c r="GU79" s="67"/>
      <c r="GV79" s="67"/>
      <c r="GW79" s="67"/>
      <c r="GX79" s="67"/>
      <c r="GY79" s="67"/>
      <c r="GZ79" s="67"/>
      <c r="HA79" s="67"/>
      <c r="HB79" s="67"/>
      <c r="HC79" s="67"/>
      <c r="HD79" s="67"/>
      <c r="HE79" s="67"/>
      <c r="HF79" s="67"/>
      <c r="HG79" s="67"/>
      <c r="HH79" s="67"/>
      <c r="HI79" s="67"/>
      <c r="HJ79" s="67"/>
      <c r="HK79" s="67"/>
      <c r="HL79" s="67"/>
      <c r="HM79" s="67"/>
      <c r="HN79" s="67"/>
      <c r="HO79" s="67"/>
      <c r="HP79" s="67"/>
      <c r="HQ79" s="67"/>
      <c r="HR79" s="67"/>
      <c r="HS79" s="67"/>
      <c r="HT79" s="67"/>
      <c r="HU79" s="67"/>
      <c r="HV79" s="67"/>
      <c r="HW79" s="67"/>
      <c r="HX79" s="67"/>
      <c r="HY79" s="67"/>
      <c r="HZ79" s="67"/>
      <c r="IA79" s="67"/>
      <c r="IB79" s="67"/>
      <c r="IC79" s="67"/>
      <c r="ID79" s="67"/>
      <c r="IE79" s="67"/>
      <c r="IF79" s="67"/>
      <c r="IG79" s="67"/>
      <c r="IH79" s="67"/>
      <c r="II79" s="67"/>
      <c r="IJ79" s="67"/>
      <c r="IK79" s="67"/>
      <c r="IL79" s="67"/>
      <c r="IM79" s="67"/>
      <c r="IN79" s="67"/>
      <c r="IO79" s="67"/>
      <c r="IP79" s="67"/>
      <c r="IQ79" s="67"/>
      <c r="IR79" s="67"/>
      <c r="IS79" s="67"/>
      <c r="IT79" s="67"/>
      <c r="IU79" s="67"/>
      <c r="IV79" s="67"/>
      <c r="IW79" s="67"/>
      <c r="IX79" s="67"/>
      <c r="IY79" s="67"/>
      <c r="IZ79" s="67"/>
      <c r="JA79" s="67"/>
      <c r="JB79" s="67"/>
      <c r="JC79" s="67"/>
      <c r="JD79" s="67"/>
      <c r="JE79" s="67"/>
      <c r="JF79" s="67"/>
      <c r="JG79" s="67"/>
      <c r="JH79" s="67"/>
      <c r="JI79" s="67"/>
      <c r="JJ79" s="67"/>
      <c r="JK79" s="67"/>
      <c r="JL79" s="67"/>
      <c r="JM79" s="67"/>
      <c r="JN79" s="67"/>
      <c r="JO79" s="67"/>
      <c r="JP79" s="67"/>
      <c r="JQ79" s="67"/>
      <c r="JR79" s="67"/>
      <c r="JS79" s="67"/>
      <c r="JT79" s="67"/>
      <c r="JU79" s="67"/>
      <c r="JV79" s="67"/>
      <c r="JW79" s="67"/>
      <c r="JX79" s="67"/>
      <c r="JY79" s="67"/>
      <c r="JZ79" s="67"/>
      <c r="KA79" s="67"/>
      <c r="KB79" s="67"/>
      <c r="KC79" s="67"/>
      <c r="KD79" s="67"/>
      <c r="KE79" s="67"/>
      <c r="KF79" s="67"/>
      <c r="KG79" s="67"/>
      <c r="KH79" s="67"/>
    </row>
    <row r="80" spans="1:294" x14ac:dyDescent="0.2">
      <c r="A80">
        <f>SUM(A23:A79)</f>
        <v>57</v>
      </c>
    </row>
  </sheetData>
  <mergeCells count="16">
    <mergeCell ref="BB21:BC21"/>
    <mergeCell ref="BD21:BE21"/>
    <mergeCell ref="Z21:AB21"/>
    <mergeCell ref="K21:M21"/>
    <mergeCell ref="N21:P21"/>
    <mergeCell ref="Q21:S21"/>
    <mergeCell ref="T21:V21"/>
    <mergeCell ref="W21:Y21"/>
    <mergeCell ref="AU21:AW21"/>
    <mergeCell ref="AX21:AZ21"/>
    <mergeCell ref="AC21:AE21"/>
    <mergeCell ref="AF21:AH21"/>
    <mergeCell ref="AI21:AK21"/>
    <mergeCell ref="AL21:AN21"/>
    <mergeCell ref="AO21:AQ21"/>
    <mergeCell ref="AR21:AT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5"/>
  <sheetViews>
    <sheetView workbookViewId="0">
      <pane ySplit="1" topLeftCell="A2" activePane="bottomLeft" state="frozen"/>
      <selection pane="bottomLeft" activeCell="L1" sqref="L1:L1048576"/>
    </sheetView>
  </sheetViews>
  <sheetFormatPr baseColWidth="10" defaultColWidth="11.125" defaultRowHeight="16" x14ac:dyDescent="0.2"/>
  <cols>
    <col min="1" max="1" width="5.375" style="9" customWidth="1"/>
    <col min="2" max="2" width="5.75" style="9" customWidth="1"/>
    <col min="3" max="3" width="4.75" customWidth="1"/>
    <col min="4" max="4" width="5" style="9" customWidth="1"/>
    <col min="5" max="5" width="5.375" customWidth="1"/>
    <col min="6" max="6" width="13.5" customWidth="1"/>
    <col min="7" max="7" width="11.875" hidden="1" customWidth="1"/>
    <col min="8" max="8" width="7.5" style="9" customWidth="1"/>
    <col min="9" max="9" width="6.5" style="9" customWidth="1"/>
    <col min="10" max="10" width="7.875" style="9" customWidth="1"/>
    <col min="11" max="11" width="7.125" style="9" customWidth="1"/>
    <col min="13" max="13" width="7.125" style="61" customWidth="1"/>
    <col min="14" max="14" width="11.125" style="9"/>
    <col min="15" max="15" width="14" style="9" customWidth="1"/>
    <col min="16" max="16" width="13.875" style="9" customWidth="1"/>
    <col min="17" max="17" width="22" style="23" customWidth="1"/>
    <col min="18" max="18" width="7.25" style="24" customWidth="1"/>
  </cols>
  <sheetData>
    <row r="1" spans="1:21" ht="48" x14ac:dyDescent="0.2">
      <c r="A1" s="25" t="s">
        <v>0</v>
      </c>
      <c r="B1" s="25" t="s">
        <v>1</v>
      </c>
      <c r="C1" s="25" t="s">
        <v>2</v>
      </c>
      <c r="D1" s="25" t="s">
        <v>813</v>
      </c>
      <c r="E1" s="25" t="s">
        <v>3</v>
      </c>
      <c r="F1" s="25" t="s">
        <v>692</v>
      </c>
      <c r="G1" s="25" t="s">
        <v>691</v>
      </c>
      <c r="H1" s="25" t="s">
        <v>621</v>
      </c>
      <c r="I1" s="25" t="s">
        <v>810</v>
      </c>
      <c r="J1" s="26" t="s">
        <v>932</v>
      </c>
      <c r="K1" s="27" t="s">
        <v>811</v>
      </c>
      <c r="L1" s="53" t="s">
        <v>2289</v>
      </c>
      <c r="M1" s="59" t="s">
        <v>835</v>
      </c>
      <c r="N1" s="37" t="s">
        <v>834</v>
      </c>
      <c r="O1" s="37" t="s">
        <v>1471</v>
      </c>
      <c r="P1" s="53" t="s">
        <v>946</v>
      </c>
      <c r="Q1" s="53" t="s">
        <v>949</v>
      </c>
      <c r="R1" s="53" t="s">
        <v>947</v>
      </c>
      <c r="T1" s="9"/>
      <c r="U1" s="9"/>
    </row>
    <row r="2" spans="1:21" x14ac:dyDescent="0.2">
      <c r="A2" s="9">
        <v>1</v>
      </c>
      <c r="B2" s="9">
        <v>1</v>
      </c>
      <c r="C2" s="9" t="s">
        <v>7</v>
      </c>
      <c r="D2" s="9">
        <v>1</v>
      </c>
      <c r="E2" s="9" t="s">
        <v>8</v>
      </c>
      <c r="F2" s="9" t="s">
        <v>140</v>
      </c>
      <c r="G2" s="9" t="s">
        <v>735</v>
      </c>
      <c r="H2" s="9">
        <v>2012</v>
      </c>
      <c r="I2" s="9">
        <v>2012</v>
      </c>
      <c r="J2" s="23">
        <v>0.55000000000000004</v>
      </c>
      <c r="K2" s="24">
        <v>2018</v>
      </c>
      <c r="L2" s="79">
        <f>VLOOKUP(C2,'Senate ridership'!A$1:B$52,2,0)</f>
        <v>1566303</v>
      </c>
      <c r="M2" s="60">
        <v>136</v>
      </c>
      <c r="N2" s="58" t="s">
        <v>984</v>
      </c>
      <c r="O2" s="58" t="s">
        <v>1488</v>
      </c>
    </row>
    <row r="3" spans="1:21" x14ac:dyDescent="0.2">
      <c r="A3" s="9">
        <v>1</v>
      </c>
      <c r="B3" s="9">
        <v>1</v>
      </c>
      <c r="C3" s="9" t="s">
        <v>7</v>
      </c>
      <c r="D3" s="9">
        <v>3</v>
      </c>
      <c r="E3" s="9" t="s">
        <v>8</v>
      </c>
      <c r="F3" s="9" t="s">
        <v>734</v>
      </c>
      <c r="G3" s="9" t="s">
        <v>25</v>
      </c>
      <c r="H3" s="9">
        <v>2010</v>
      </c>
      <c r="I3" s="9">
        <v>2010</v>
      </c>
      <c r="J3" s="23">
        <v>0.55100000000000005</v>
      </c>
      <c r="K3" s="24">
        <v>2016</v>
      </c>
      <c r="L3" s="79">
        <f>VLOOKUP(C3,'Senate ridership'!A$1:B$52,2,0)</f>
        <v>1566303</v>
      </c>
      <c r="M3" s="60">
        <v>706</v>
      </c>
      <c r="N3" s="58" t="s">
        <v>984</v>
      </c>
      <c r="O3" s="58" t="s">
        <v>1489</v>
      </c>
    </row>
    <row r="4" spans="1:21" x14ac:dyDescent="0.2">
      <c r="A4" s="9">
        <v>1</v>
      </c>
      <c r="B4" s="9">
        <v>1</v>
      </c>
      <c r="C4" s="9" t="s">
        <v>19</v>
      </c>
      <c r="D4" s="9">
        <v>1</v>
      </c>
      <c r="E4" t="s">
        <v>8</v>
      </c>
      <c r="F4" s="9" t="s">
        <v>753</v>
      </c>
      <c r="G4" s="9" t="s">
        <v>14</v>
      </c>
      <c r="H4" s="9">
        <v>2012</v>
      </c>
      <c r="I4" s="9">
        <v>2012</v>
      </c>
      <c r="J4" s="23">
        <v>0.53700000000000003</v>
      </c>
      <c r="K4" s="24">
        <v>2018</v>
      </c>
      <c r="L4" s="79">
        <f>VLOOKUP(C4,'Senate ridership'!A$1:B$52,2,0)</f>
        <v>3219913</v>
      </c>
      <c r="M4" s="60">
        <v>317</v>
      </c>
      <c r="N4" s="58" t="s">
        <v>984</v>
      </c>
      <c r="O4" s="58" t="s">
        <v>1512</v>
      </c>
    </row>
    <row r="5" spans="1:21" x14ac:dyDescent="0.2">
      <c r="A5" s="9">
        <v>1</v>
      </c>
      <c r="B5" s="9">
        <v>1</v>
      </c>
      <c r="C5" s="9" t="s">
        <v>19</v>
      </c>
      <c r="D5" s="9">
        <v>2</v>
      </c>
      <c r="E5" s="9" t="s">
        <v>8</v>
      </c>
      <c r="F5" s="9" t="s">
        <v>751</v>
      </c>
      <c r="G5" s="9" t="s">
        <v>752</v>
      </c>
      <c r="H5" s="9">
        <v>2013</v>
      </c>
      <c r="I5" s="9">
        <v>2014</v>
      </c>
      <c r="J5" s="23">
        <v>0.62</v>
      </c>
      <c r="K5" s="24">
        <v>2020</v>
      </c>
      <c r="L5" s="79">
        <f>VLOOKUP(C5,'Senate ridership'!A$1:B$52,2,0)</f>
        <v>3219913</v>
      </c>
      <c r="M5" s="60">
        <v>255</v>
      </c>
      <c r="N5" s="58" t="s">
        <v>1459</v>
      </c>
      <c r="O5" s="58" t="s">
        <v>1513</v>
      </c>
    </row>
    <row r="6" spans="1:21" x14ac:dyDescent="0.2">
      <c r="A6" s="9">
        <v>1</v>
      </c>
      <c r="B6" s="9">
        <v>1</v>
      </c>
      <c r="C6" s="9" t="s">
        <v>36</v>
      </c>
      <c r="D6" s="9">
        <v>1</v>
      </c>
      <c r="E6" s="9" t="s">
        <v>757</v>
      </c>
      <c r="F6" s="9" t="s">
        <v>49</v>
      </c>
      <c r="G6" s="9" t="s">
        <v>758</v>
      </c>
      <c r="H6" s="9">
        <v>2012</v>
      </c>
      <c r="I6" s="9">
        <v>2012</v>
      </c>
      <c r="J6" s="23">
        <v>0.52900000000000003</v>
      </c>
      <c r="K6" s="24">
        <v>2018</v>
      </c>
      <c r="L6" s="79">
        <f>VLOOKUP(C6,'Senate ridership'!A$1:B$52,2,0)</f>
        <v>308580</v>
      </c>
      <c r="M6" s="60">
        <v>133</v>
      </c>
      <c r="N6" s="58" t="s">
        <v>984</v>
      </c>
      <c r="O6" s="58" t="s">
        <v>1516</v>
      </c>
    </row>
    <row r="7" spans="1:21" x14ac:dyDescent="0.2">
      <c r="A7" s="9">
        <v>1</v>
      </c>
      <c r="B7" s="9">
        <v>1</v>
      </c>
      <c r="C7" s="9" t="s">
        <v>36</v>
      </c>
      <c r="D7" s="9">
        <v>2</v>
      </c>
      <c r="E7" s="9" t="s">
        <v>43</v>
      </c>
      <c r="F7" s="9" t="s">
        <v>44</v>
      </c>
      <c r="G7" s="9" t="s">
        <v>381</v>
      </c>
      <c r="H7" s="9">
        <v>1996</v>
      </c>
      <c r="I7" s="9">
        <v>2014</v>
      </c>
      <c r="J7" s="23">
        <v>0.68400000000000005</v>
      </c>
      <c r="K7" s="24">
        <v>2020</v>
      </c>
      <c r="L7" s="79">
        <f>VLOOKUP(C7,'Senate ridership'!A$1:B$52,2,0)</f>
        <v>308580</v>
      </c>
      <c r="M7" s="60">
        <v>413</v>
      </c>
      <c r="N7" s="58" t="s">
        <v>1459</v>
      </c>
      <c r="O7" s="58" t="s">
        <v>1517</v>
      </c>
    </row>
    <row r="8" spans="1:21" x14ac:dyDescent="0.2">
      <c r="A8" s="9">
        <v>1</v>
      </c>
      <c r="B8" s="9">
        <v>1</v>
      </c>
      <c r="C8" s="9" t="s">
        <v>39</v>
      </c>
      <c r="D8" s="9">
        <v>2</v>
      </c>
      <c r="E8" s="9" t="s">
        <v>8</v>
      </c>
      <c r="F8" s="9" t="s">
        <v>710</v>
      </c>
      <c r="G8" s="9" t="s">
        <v>711</v>
      </c>
      <c r="H8" s="9">
        <v>2008</v>
      </c>
      <c r="I8" s="9">
        <v>2014</v>
      </c>
      <c r="J8" s="23">
        <v>0.51600000000000001</v>
      </c>
      <c r="K8" s="24">
        <v>2020</v>
      </c>
      <c r="L8" s="79">
        <f>VLOOKUP(C8,'Senate ridership'!A$1:B$52,2,0)</f>
        <v>198092</v>
      </c>
      <c r="M8" s="60">
        <v>506</v>
      </c>
      <c r="N8" s="58" t="s">
        <v>984</v>
      </c>
      <c r="O8" s="58" t="s">
        <v>1534</v>
      </c>
      <c r="T8" s="9"/>
      <c r="U8" s="23"/>
    </row>
    <row r="9" spans="1:21" x14ac:dyDescent="0.2">
      <c r="A9" s="9">
        <v>1</v>
      </c>
      <c r="B9" s="9">
        <v>1</v>
      </c>
      <c r="C9" s="9" t="s">
        <v>39</v>
      </c>
      <c r="D9" s="9">
        <v>3</v>
      </c>
      <c r="E9" s="9" t="s">
        <v>8</v>
      </c>
      <c r="F9" s="9" t="s">
        <v>839</v>
      </c>
      <c r="G9" s="9" t="s">
        <v>841</v>
      </c>
      <c r="H9" s="9">
        <v>2016</v>
      </c>
      <c r="I9" s="9">
        <v>2016</v>
      </c>
      <c r="J9" s="23">
        <v>0.48</v>
      </c>
      <c r="K9" s="24">
        <v>2022</v>
      </c>
      <c r="L9" s="79">
        <f>VLOOKUP(C9,'Senate ridership'!A$1:B$52,2,0)</f>
        <v>198092</v>
      </c>
      <c r="M9" s="60" t="s">
        <v>1467</v>
      </c>
      <c r="N9" s="58" t="s">
        <v>673</v>
      </c>
      <c r="O9" s="58" t="s">
        <v>1535</v>
      </c>
      <c r="T9" s="9"/>
      <c r="U9" s="23"/>
    </row>
    <row r="10" spans="1:21" x14ac:dyDescent="0.2">
      <c r="A10" s="9">
        <v>1</v>
      </c>
      <c r="B10" s="9">
        <v>1</v>
      </c>
      <c r="C10" s="9" t="s">
        <v>42</v>
      </c>
      <c r="D10" s="9">
        <v>1</v>
      </c>
      <c r="E10" s="9" t="s">
        <v>8</v>
      </c>
      <c r="F10" s="9" t="s">
        <v>780</v>
      </c>
      <c r="G10" s="9" t="s">
        <v>781</v>
      </c>
      <c r="H10" s="9">
        <v>2010</v>
      </c>
      <c r="I10" s="9">
        <v>2012</v>
      </c>
      <c r="J10" s="23">
        <v>0.71599999999999997</v>
      </c>
      <c r="K10" s="24">
        <v>2018</v>
      </c>
      <c r="L10" s="79">
        <f>VLOOKUP(C10,'Senate ridership'!A$1:B$52,2,0)</f>
        <v>12393209</v>
      </c>
      <c r="M10" s="60">
        <v>478</v>
      </c>
      <c r="N10" s="58" t="s">
        <v>673</v>
      </c>
      <c r="O10" s="58" t="s">
        <v>1542</v>
      </c>
      <c r="T10" s="9"/>
      <c r="U10" s="23"/>
    </row>
    <row r="11" spans="1:21" x14ac:dyDescent="0.2">
      <c r="A11" s="9">
        <v>1</v>
      </c>
      <c r="B11" s="9">
        <v>1</v>
      </c>
      <c r="C11" s="9" t="s">
        <v>42</v>
      </c>
      <c r="D11" s="9">
        <v>3</v>
      </c>
      <c r="E11" s="9" t="s">
        <v>8</v>
      </c>
      <c r="F11" s="9" t="s">
        <v>782</v>
      </c>
      <c r="G11" s="9" t="s">
        <v>48</v>
      </c>
      <c r="H11" s="9">
        <v>1998</v>
      </c>
      <c r="I11" s="9">
        <v>2010</v>
      </c>
      <c r="J11" s="23">
        <v>0.65400000000000003</v>
      </c>
      <c r="K11" s="24">
        <v>2016</v>
      </c>
      <c r="L11" s="79">
        <f>VLOOKUP(C11,'Senate ridership'!A$1:B$52,2,0)</f>
        <v>12393209</v>
      </c>
      <c r="M11" s="60">
        <v>322</v>
      </c>
      <c r="N11" s="58" t="s">
        <v>984</v>
      </c>
      <c r="O11" s="58" t="s">
        <v>1543</v>
      </c>
      <c r="T11" s="9"/>
      <c r="U11" s="23"/>
    </row>
    <row r="12" spans="1:21" x14ac:dyDescent="0.2">
      <c r="A12" s="9">
        <v>1</v>
      </c>
      <c r="B12" s="9">
        <v>1</v>
      </c>
      <c r="C12" s="9" t="s">
        <v>89</v>
      </c>
      <c r="D12" s="9">
        <v>1</v>
      </c>
      <c r="E12" s="9" t="s">
        <v>8</v>
      </c>
      <c r="F12" s="54" t="s">
        <v>2294</v>
      </c>
      <c r="G12" s="9" t="s">
        <v>788</v>
      </c>
      <c r="H12" s="9">
        <v>2006</v>
      </c>
      <c r="I12" s="9">
        <v>2012</v>
      </c>
      <c r="J12" s="23">
        <v>0.64800000000000002</v>
      </c>
      <c r="K12" s="24">
        <v>2018</v>
      </c>
      <c r="L12" s="79">
        <f>VLOOKUP(C12,'Senate ridership'!A$1:B$52,2,0)</f>
        <v>911742</v>
      </c>
      <c r="M12" s="60">
        <v>530</v>
      </c>
      <c r="N12" s="58" t="s">
        <v>984</v>
      </c>
      <c r="O12" s="58" t="s">
        <v>1552</v>
      </c>
      <c r="T12" s="9"/>
      <c r="U12" s="23"/>
    </row>
    <row r="13" spans="1:21" x14ac:dyDescent="0.2">
      <c r="A13" s="9">
        <v>1</v>
      </c>
      <c r="B13" s="9">
        <v>1</v>
      </c>
      <c r="C13" s="9" t="s">
        <v>89</v>
      </c>
      <c r="D13" s="9">
        <v>2</v>
      </c>
      <c r="E13" s="9" t="s">
        <v>8</v>
      </c>
      <c r="F13" s="9" t="s">
        <v>62</v>
      </c>
      <c r="G13" s="9" t="s">
        <v>219</v>
      </c>
      <c r="H13" s="9">
        <v>1996</v>
      </c>
      <c r="I13" s="9">
        <v>2014</v>
      </c>
      <c r="J13" s="23">
        <v>0.70699999999999996</v>
      </c>
      <c r="K13" s="24">
        <v>2020</v>
      </c>
      <c r="L13" s="79">
        <f>VLOOKUP(C13,'Senate ridership'!A$1:B$52,2,0)</f>
        <v>911742</v>
      </c>
      <c r="M13" s="60">
        <v>728</v>
      </c>
      <c r="N13" s="58" t="s">
        <v>984</v>
      </c>
      <c r="O13" s="58" t="s">
        <v>1553</v>
      </c>
      <c r="T13" s="9"/>
    </row>
    <row r="14" spans="1:21" x14ac:dyDescent="0.2">
      <c r="A14" s="9">
        <v>1</v>
      </c>
      <c r="B14" s="9">
        <v>1</v>
      </c>
      <c r="C14" s="9" t="s">
        <v>93</v>
      </c>
      <c r="D14" s="9">
        <v>1</v>
      </c>
      <c r="E14" s="9" t="s">
        <v>757</v>
      </c>
      <c r="F14" s="9" t="s">
        <v>796</v>
      </c>
      <c r="G14" s="9" t="s">
        <v>797</v>
      </c>
      <c r="H14" s="9">
        <v>2006</v>
      </c>
      <c r="I14" s="9">
        <v>2012</v>
      </c>
      <c r="J14" s="23">
        <v>0.71</v>
      </c>
      <c r="K14" s="24">
        <v>2018</v>
      </c>
      <c r="L14" s="79">
        <f>VLOOKUP(C14,'Senate ridership'!A$1:B$52,2,0)</f>
        <v>90820</v>
      </c>
      <c r="M14" s="60">
        <v>332</v>
      </c>
      <c r="N14" s="58" t="s">
        <v>1459</v>
      </c>
      <c r="O14" s="58" t="s">
        <v>1566</v>
      </c>
      <c r="T14" s="9"/>
      <c r="U14" s="23"/>
    </row>
    <row r="15" spans="1:21" x14ac:dyDescent="0.2">
      <c r="A15" s="9">
        <v>1</v>
      </c>
      <c r="B15" s="9">
        <v>1</v>
      </c>
      <c r="C15" s="9" t="s">
        <v>93</v>
      </c>
      <c r="D15" s="9">
        <v>3</v>
      </c>
      <c r="E15" s="9" t="s">
        <v>8</v>
      </c>
      <c r="F15" s="9" t="s">
        <v>795</v>
      </c>
      <c r="G15" s="9" t="s">
        <v>204</v>
      </c>
      <c r="H15" s="9">
        <v>1974</v>
      </c>
      <c r="I15" s="9">
        <v>2010</v>
      </c>
      <c r="J15" s="23">
        <v>0.64400000000000002</v>
      </c>
      <c r="K15" s="24">
        <v>2016</v>
      </c>
      <c r="L15" s="79">
        <f>VLOOKUP(C15,'Senate ridership'!A$1:B$52,2,0)</f>
        <v>90820</v>
      </c>
      <c r="M15" s="60">
        <v>437</v>
      </c>
      <c r="N15" s="58" t="s">
        <v>673</v>
      </c>
      <c r="O15" s="58" t="s">
        <v>1567</v>
      </c>
      <c r="T15" s="9"/>
      <c r="U15" s="23"/>
    </row>
    <row r="16" spans="1:21" x14ac:dyDescent="0.2">
      <c r="A16" s="9">
        <v>1</v>
      </c>
      <c r="B16" s="9">
        <v>2</v>
      </c>
      <c r="C16" s="9" t="s">
        <v>95</v>
      </c>
      <c r="D16" s="9">
        <v>1</v>
      </c>
      <c r="E16" s="9" t="s">
        <v>8</v>
      </c>
      <c r="F16" s="9" t="s">
        <v>736</v>
      </c>
      <c r="G16" s="9" t="s">
        <v>391</v>
      </c>
      <c r="H16" s="9">
        <v>2000</v>
      </c>
      <c r="I16" s="9">
        <v>2012</v>
      </c>
      <c r="J16" s="23">
        <v>0.66400000000000003</v>
      </c>
      <c r="K16" s="24">
        <v>2018</v>
      </c>
      <c r="L16" s="79">
        <f>VLOOKUP(C16,'Senate ridership'!A$1:B$52,2,0)</f>
        <v>696992</v>
      </c>
      <c r="M16" s="60">
        <v>513</v>
      </c>
      <c r="N16" s="58" t="s">
        <v>984</v>
      </c>
      <c r="O16" s="58" t="s">
        <v>1490</v>
      </c>
      <c r="T16" s="9"/>
      <c r="U16" s="23"/>
    </row>
    <row r="17" spans="1:21" x14ac:dyDescent="0.2">
      <c r="A17" s="9">
        <v>1</v>
      </c>
      <c r="B17" s="9">
        <v>2</v>
      </c>
      <c r="C17" s="9" t="s">
        <v>95</v>
      </c>
      <c r="D17" s="9">
        <v>2</v>
      </c>
      <c r="E17" s="9" t="s">
        <v>8</v>
      </c>
      <c r="F17" s="9" t="s">
        <v>696</v>
      </c>
      <c r="G17" s="9" t="s">
        <v>735</v>
      </c>
      <c r="H17" s="9">
        <v>2010</v>
      </c>
      <c r="I17" s="9">
        <v>2014</v>
      </c>
      <c r="J17" s="23">
        <v>0.55800000000000005</v>
      </c>
      <c r="K17" s="24">
        <v>2020</v>
      </c>
      <c r="L17" s="79">
        <f>VLOOKUP(C17,'Senate ridership'!A$1:B$52,2,0)</f>
        <v>696992</v>
      </c>
      <c r="M17" s="60" t="s">
        <v>1461</v>
      </c>
      <c r="N17" s="58" t="s">
        <v>673</v>
      </c>
      <c r="O17" s="58" t="s">
        <v>1491</v>
      </c>
      <c r="T17" s="9"/>
    </row>
    <row r="18" spans="1:21" x14ac:dyDescent="0.2">
      <c r="A18" s="9">
        <v>1</v>
      </c>
      <c r="B18" s="9">
        <v>2</v>
      </c>
      <c r="C18" s="9" t="s">
        <v>97</v>
      </c>
      <c r="D18" s="9">
        <v>1</v>
      </c>
      <c r="E18" s="9" t="s">
        <v>8</v>
      </c>
      <c r="F18" s="9" t="s">
        <v>754</v>
      </c>
      <c r="G18" t="s">
        <v>755</v>
      </c>
      <c r="H18" s="9">
        <v>2006</v>
      </c>
      <c r="I18" s="9">
        <v>2012</v>
      </c>
      <c r="J18" s="23">
        <v>0.56000000000000005</v>
      </c>
      <c r="K18" s="24">
        <v>2018</v>
      </c>
      <c r="L18" s="79">
        <f>VLOOKUP(C18,'Senate ridership'!A$1:B$52,2,0)</f>
        <v>1912629</v>
      </c>
      <c r="M18" s="60">
        <v>509</v>
      </c>
      <c r="N18" s="58" t="s">
        <v>984</v>
      </c>
      <c r="O18" s="58" t="s">
        <v>1514</v>
      </c>
      <c r="T18" s="9"/>
      <c r="U18" s="23"/>
    </row>
    <row r="19" spans="1:21" x14ac:dyDescent="0.2">
      <c r="A19" s="9">
        <v>1</v>
      </c>
      <c r="B19" s="9">
        <v>2</v>
      </c>
      <c r="C19" s="9" t="s">
        <v>97</v>
      </c>
      <c r="D19" s="9">
        <v>3</v>
      </c>
      <c r="E19" s="9" t="s">
        <v>8</v>
      </c>
      <c r="F19" s="9" t="s">
        <v>101</v>
      </c>
      <c r="G19" t="s">
        <v>45</v>
      </c>
      <c r="H19" s="9">
        <v>2016</v>
      </c>
      <c r="I19" s="9">
        <v>2016</v>
      </c>
      <c r="J19" s="23">
        <v>0.60899999999999999</v>
      </c>
      <c r="K19" s="24">
        <v>2022</v>
      </c>
      <c r="L19" s="79">
        <f>VLOOKUP(C19,'Senate ridership'!A$1:B$52,2,0)</f>
        <v>1912629</v>
      </c>
      <c r="M19" s="60" t="s">
        <v>1465</v>
      </c>
      <c r="N19" s="58" t="s">
        <v>1459</v>
      </c>
      <c r="O19" s="58" t="s">
        <v>1515</v>
      </c>
      <c r="T19" s="9"/>
      <c r="U19" s="23"/>
    </row>
    <row r="20" spans="1:21" x14ac:dyDescent="0.2">
      <c r="A20" s="9">
        <v>1</v>
      </c>
      <c r="B20" s="9">
        <v>2</v>
      </c>
      <c r="C20" s="9" t="s">
        <v>110</v>
      </c>
      <c r="D20" s="9">
        <v>1</v>
      </c>
      <c r="E20" s="9" t="s">
        <v>8</v>
      </c>
      <c r="F20" s="9" t="s">
        <v>774</v>
      </c>
      <c r="G20" s="9" t="s">
        <v>146</v>
      </c>
      <c r="H20" s="9">
        <v>2006</v>
      </c>
      <c r="I20" s="9">
        <v>2012</v>
      </c>
      <c r="J20" s="23">
        <v>0.58899999999999997</v>
      </c>
      <c r="K20" s="24">
        <v>2018</v>
      </c>
      <c r="L20" s="79">
        <f>VLOOKUP(C20,'Senate ridership'!A$1:B$52,2,0)</f>
        <v>1637034</v>
      </c>
      <c r="M20" s="60">
        <v>528</v>
      </c>
      <c r="N20" s="58" t="s">
        <v>984</v>
      </c>
      <c r="O20" s="58" t="s">
        <v>1536</v>
      </c>
    </row>
    <row r="21" spans="1:21" x14ac:dyDescent="0.2">
      <c r="A21" s="9">
        <v>1</v>
      </c>
      <c r="B21" s="9">
        <v>2</v>
      </c>
      <c r="C21" s="9" t="s">
        <v>110</v>
      </c>
      <c r="D21" s="9">
        <v>2</v>
      </c>
      <c r="E21" s="9" t="s">
        <v>8</v>
      </c>
      <c r="F21" s="9" t="s">
        <v>712</v>
      </c>
      <c r="G21" s="9" t="s">
        <v>480</v>
      </c>
      <c r="H21" s="9">
        <v>2013</v>
      </c>
      <c r="I21" s="9">
        <v>2014</v>
      </c>
      <c r="J21" s="23">
        <v>0.55800000000000005</v>
      </c>
      <c r="K21" s="24">
        <v>2020</v>
      </c>
      <c r="L21" s="79">
        <f>VLOOKUP(C21,'Senate ridership'!A$1:B$52,2,0)</f>
        <v>1637034</v>
      </c>
      <c r="M21" s="60">
        <v>359</v>
      </c>
      <c r="N21" s="58" t="s">
        <v>1459</v>
      </c>
      <c r="O21" s="58" t="s">
        <v>1537</v>
      </c>
      <c r="T21" s="9"/>
      <c r="U21" s="9"/>
    </row>
    <row r="22" spans="1:21" x14ac:dyDescent="0.2">
      <c r="A22" s="9">
        <v>1</v>
      </c>
      <c r="B22" s="9">
        <v>2</v>
      </c>
      <c r="C22" s="9" t="s">
        <v>127</v>
      </c>
      <c r="D22" s="9">
        <v>1</v>
      </c>
      <c r="E22" s="9" t="s">
        <v>8</v>
      </c>
      <c r="F22" s="9" t="s">
        <v>786</v>
      </c>
      <c r="G22" s="9" t="s">
        <v>146</v>
      </c>
      <c r="H22" s="9">
        <v>2006</v>
      </c>
      <c r="I22" s="9">
        <v>2012</v>
      </c>
      <c r="J22" s="23">
        <v>0.53700000000000003</v>
      </c>
      <c r="K22" s="24">
        <v>2018</v>
      </c>
      <c r="L22" s="79">
        <f>VLOOKUP(C22,'Senate ridership'!A$1:B$52,2,0)</f>
        <v>6327662</v>
      </c>
      <c r="M22" s="60">
        <v>393</v>
      </c>
      <c r="N22" s="58" t="s">
        <v>673</v>
      </c>
      <c r="O22" s="58" t="s">
        <v>1550</v>
      </c>
      <c r="T22" s="9"/>
      <c r="U22" s="23"/>
    </row>
    <row r="23" spans="1:21" x14ac:dyDescent="0.2">
      <c r="A23" s="9">
        <v>1</v>
      </c>
      <c r="B23" s="9">
        <v>2</v>
      </c>
      <c r="C23" s="9" t="s">
        <v>127</v>
      </c>
      <c r="D23" s="9">
        <v>3</v>
      </c>
      <c r="E23" s="9" t="s">
        <v>43</v>
      </c>
      <c r="F23" s="9" t="s">
        <v>787</v>
      </c>
      <c r="G23" s="9" t="s">
        <v>204</v>
      </c>
      <c r="H23" s="9">
        <v>2010</v>
      </c>
      <c r="I23" s="9">
        <v>2010</v>
      </c>
      <c r="J23" s="23">
        <v>0.51</v>
      </c>
      <c r="K23" s="24">
        <v>2016</v>
      </c>
      <c r="L23" s="79">
        <f>VLOOKUP(C23,'Senate ridership'!A$1:B$52,2,0)</f>
        <v>6327662</v>
      </c>
      <c r="M23" s="60">
        <v>248</v>
      </c>
      <c r="N23" s="58" t="s">
        <v>673</v>
      </c>
      <c r="O23" s="58" t="s">
        <v>1551</v>
      </c>
      <c r="T23" s="9"/>
      <c r="U23" s="23"/>
    </row>
    <row r="24" spans="1:21" x14ac:dyDescent="0.2">
      <c r="A24" s="9">
        <v>1</v>
      </c>
      <c r="B24" s="9">
        <v>2</v>
      </c>
      <c r="C24" s="9" t="s">
        <v>153</v>
      </c>
      <c r="D24" s="9">
        <v>1</v>
      </c>
      <c r="E24" s="9" t="s">
        <v>8</v>
      </c>
      <c r="F24" s="9" t="s">
        <v>794</v>
      </c>
      <c r="G24" s="9" t="s">
        <v>141</v>
      </c>
      <c r="H24" s="9">
        <v>2012</v>
      </c>
      <c r="I24" s="9">
        <v>2012</v>
      </c>
      <c r="J24" s="23">
        <v>0.52900000000000003</v>
      </c>
      <c r="K24" s="24">
        <v>2018</v>
      </c>
      <c r="L24" s="79">
        <f>VLOOKUP(C24,'Senate ridership'!A$1:B$52,2,0)</f>
        <v>1437069</v>
      </c>
      <c r="M24" s="60">
        <v>231</v>
      </c>
      <c r="N24" s="58" t="s">
        <v>673</v>
      </c>
      <c r="O24" s="58" t="s">
        <v>1564</v>
      </c>
      <c r="T24" s="9"/>
      <c r="U24" s="23"/>
    </row>
    <row r="25" spans="1:21" x14ac:dyDescent="0.2">
      <c r="A25" s="9">
        <v>1</v>
      </c>
      <c r="B25" s="9">
        <v>2</v>
      </c>
      <c r="C25" s="9" t="s">
        <v>153</v>
      </c>
      <c r="D25" s="9">
        <v>2</v>
      </c>
      <c r="E25" s="9" t="s">
        <v>8</v>
      </c>
      <c r="F25" s="9" t="s">
        <v>722</v>
      </c>
      <c r="G25" t="s">
        <v>230</v>
      </c>
      <c r="H25">
        <v>2008</v>
      </c>
      <c r="I25" s="9">
        <v>2014</v>
      </c>
      <c r="J25" s="23">
        <v>0.49199999999999999</v>
      </c>
      <c r="K25" s="24">
        <v>2020</v>
      </c>
      <c r="L25" s="79">
        <f>VLOOKUP(C25,'Senate ridership'!A$1:B$52,2,0)</f>
        <v>1437069</v>
      </c>
      <c r="M25" s="60">
        <v>475</v>
      </c>
      <c r="N25" s="58" t="s">
        <v>673</v>
      </c>
      <c r="O25" s="58" t="s">
        <v>1565</v>
      </c>
    </row>
    <row r="26" spans="1:21" x14ac:dyDescent="0.2">
      <c r="A26" s="9">
        <v>1</v>
      </c>
      <c r="B26" s="9">
        <v>2</v>
      </c>
      <c r="C26" s="9" t="s">
        <v>168</v>
      </c>
      <c r="D26" s="9">
        <v>1</v>
      </c>
      <c r="E26" s="9" t="s">
        <v>8</v>
      </c>
      <c r="F26" s="9" t="s">
        <v>803</v>
      </c>
      <c r="G26" s="9" t="s">
        <v>18</v>
      </c>
      <c r="H26" s="9">
        <v>2010</v>
      </c>
      <c r="I26" s="9">
        <v>2012</v>
      </c>
      <c r="J26" s="23">
        <v>0.60599999999999998</v>
      </c>
      <c r="K26" s="24">
        <v>2018</v>
      </c>
      <c r="L26" s="79">
        <f>VLOOKUP(C26,'Senate ridership'!A$1:B$52,2,0)</f>
        <v>46057</v>
      </c>
      <c r="M26" s="60">
        <v>306</v>
      </c>
      <c r="N26" s="58" t="s">
        <v>984</v>
      </c>
      <c r="O26" s="58" t="s">
        <v>1572</v>
      </c>
      <c r="T26" s="9"/>
      <c r="U26" s="23"/>
    </row>
    <row r="27" spans="1:21" x14ac:dyDescent="0.2">
      <c r="A27" s="9">
        <v>1</v>
      </c>
      <c r="B27" s="9">
        <v>2</v>
      </c>
      <c r="C27" s="9" t="s">
        <v>168</v>
      </c>
      <c r="D27" s="9">
        <v>2</v>
      </c>
      <c r="E27" s="9" t="s">
        <v>43</v>
      </c>
      <c r="F27" s="9" t="s">
        <v>170</v>
      </c>
      <c r="G27" s="9" t="s">
        <v>171</v>
      </c>
      <c r="H27" s="9">
        <v>2014</v>
      </c>
      <c r="I27" s="9">
        <v>2014</v>
      </c>
      <c r="J27" s="23">
        <v>0.621</v>
      </c>
      <c r="K27" s="24">
        <v>2020</v>
      </c>
      <c r="L27" s="79">
        <f>VLOOKUP(C27,'Senate ridership'!A$1:B$52,2,0)</f>
        <v>46057</v>
      </c>
      <c r="M27" s="60">
        <v>172</v>
      </c>
      <c r="N27" s="58" t="s">
        <v>673</v>
      </c>
      <c r="O27" s="58" t="s">
        <v>1573</v>
      </c>
      <c r="T27" s="9"/>
    </row>
    <row r="28" spans="1:21" x14ac:dyDescent="0.2">
      <c r="A28" s="9">
        <v>1</v>
      </c>
      <c r="B28" s="9">
        <v>3</v>
      </c>
      <c r="C28" s="9" t="s">
        <v>172</v>
      </c>
      <c r="D28" s="9">
        <v>1</v>
      </c>
      <c r="E28" s="9" t="s">
        <v>8</v>
      </c>
      <c r="F28" s="9" t="s">
        <v>737</v>
      </c>
      <c r="G28" s="9" t="s">
        <v>46</v>
      </c>
      <c r="H28" s="9">
        <v>2000</v>
      </c>
      <c r="I28" s="9">
        <v>2012</v>
      </c>
      <c r="J28" s="23">
        <v>0.55200000000000005</v>
      </c>
      <c r="K28" s="24">
        <v>2018</v>
      </c>
      <c r="L28" s="79">
        <f>VLOOKUP(C28,'Senate ridership'!A$1:B$52,2,0)</f>
        <v>936427</v>
      </c>
      <c r="M28" s="60">
        <v>716</v>
      </c>
      <c r="N28" s="58" t="s">
        <v>984</v>
      </c>
      <c r="O28" s="58" t="s">
        <v>1492</v>
      </c>
      <c r="T28" s="9"/>
    </row>
    <row r="29" spans="1:21" x14ac:dyDescent="0.2">
      <c r="A29" s="9">
        <v>1</v>
      </c>
      <c r="B29" s="9">
        <v>3</v>
      </c>
      <c r="C29" s="9" t="s">
        <v>172</v>
      </c>
      <c r="D29" s="9">
        <v>3</v>
      </c>
      <c r="E29" s="9" t="s">
        <v>43</v>
      </c>
      <c r="F29" s="9" t="s">
        <v>738</v>
      </c>
      <c r="G29" s="9" t="s">
        <v>812</v>
      </c>
      <c r="H29" s="9">
        <v>2010</v>
      </c>
      <c r="I29" s="9">
        <v>2010</v>
      </c>
      <c r="J29" s="23">
        <v>0.499</v>
      </c>
      <c r="K29" s="24">
        <v>2016</v>
      </c>
      <c r="L29" s="79">
        <f>VLOOKUP(C29,'Senate ridership'!A$1:B$52,2,0)</f>
        <v>936427</v>
      </c>
      <c r="M29" s="60">
        <v>284</v>
      </c>
      <c r="N29" s="58" t="s">
        <v>673</v>
      </c>
      <c r="O29" s="58" t="s">
        <v>1493</v>
      </c>
      <c r="T29" s="9"/>
      <c r="U29" s="23"/>
    </row>
    <row r="30" spans="1:21" x14ac:dyDescent="0.2">
      <c r="A30" s="9">
        <v>1</v>
      </c>
      <c r="B30" s="9">
        <v>3</v>
      </c>
      <c r="C30" s="9" t="s">
        <v>213</v>
      </c>
      <c r="D30" s="9">
        <v>2</v>
      </c>
      <c r="E30" s="9" t="s">
        <v>8</v>
      </c>
      <c r="F30" s="9" t="s">
        <v>697</v>
      </c>
      <c r="G30" s="9" t="s">
        <v>92</v>
      </c>
      <c r="H30" s="9">
        <v>2014</v>
      </c>
      <c r="I30" s="9">
        <v>2014</v>
      </c>
      <c r="J30" s="23">
        <v>0.53</v>
      </c>
      <c r="K30" s="24">
        <v>2020</v>
      </c>
      <c r="L30" s="79">
        <f>VLOOKUP(C30,'Senate ridership'!A$1:B$52,2,0)</f>
        <v>151219</v>
      </c>
      <c r="M30" s="60">
        <v>383</v>
      </c>
      <c r="N30" s="58" t="s">
        <v>673</v>
      </c>
      <c r="O30" s="58" t="s">
        <v>1494</v>
      </c>
      <c r="T30" s="9"/>
      <c r="U30" s="23"/>
    </row>
    <row r="31" spans="1:21" x14ac:dyDescent="0.2">
      <c r="A31" s="9">
        <v>1</v>
      </c>
      <c r="B31" s="9">
        <v>3</v>
      </c>
      <c r="C31" s="9" t="s">
        <v>213</v>
      </c>
      <c r="D31" s="9">
        <v>3</v>
      </c>
      <c r="E31" s="9" t="s">
        <v>43</v>
      </c>
      <c r="F31" s="9" t="s">
        <v>739</v>
      </c>
      <c r="G31" s="9" t="s">
        <v>740</v>
      </c>
      <c r="H31" s="9">
        <v>2004</v>
      </c>
      <c r="I31" s="9">
        <v>2000</v>
      </c>
      <c r="J31" s="23">
        <v>0.58099999999999996</v>
      </c>
      <c r="K31" s="24">
        <v>2016</v>
      </c>
      <c r="L31" s="79">
        <f>VLOOKUP(C31,'Senate ridership'!A$1:B$52,2,0)</f>
        <v>151219</v>
      </c>
      <c r="M31" s="60">
        <v>131</v>
      </c>
      <c r="N31" s="58" t="s">
        <v>673</v>
      </c>
      <c r="O31" s="58" t="s">
        <v>1495</v>
      </c>
      <c r="T31" s="9"/>
      <c r="U31" s="23"/>
    </row>
    <row r="32" spans="1:21" x14ac:dyDescent="0.2">
      <c r="A32" s="9">
        <v>1</v>
      </c>
      <c r="B32" s="9">
        <v>3</v>
      </c>
      <c r="C32" s="9" t="s">
        <v>227</v>
      </c>
      <c r="D32" s="9">
        <v>2</v>
      </c>
      <c r="E32" s="9" t="s">
        <v>43</v>
      </c>
      <c r="F32" s="9" t="s">
        <v>714</v>
      </c>
      <c r="G32" s="9" t="s">
        <v>715</v>
      </c>
      <c r="H32" s="9">
        <v>2014</v>
      </c>
      <c r="I32" s="9">
        <v>2014</v>
      </c>
      <c r="J32" s="23">
        <v>0.49</v>
      </c>
      <c r="K32" s="24">
        <v>2020</v>
      </c>
      <c r="L32" s="79">
        <f>VLOOKUP(C32,'Senate ridership'!A$1:B$52,2,0)</f>
        <v>879358</v>
      </c>
      <c r="M32" s="60">
        <v>185</v>
      </c>
      <c r="N32" s="58" t="s">
        <v>1459</v>
      </c>
      <c r="O32" s="58" t="s">
        <v>1528</v>
      </c>
      <c r="T32" s="9"/>
      <c r="U32" s="23"/>
    </row>
    <row r="33" spans="1:21" x14ac:dyDescent="0.2">
      <c r="A33" s="9">
        <v>1</v>
      </c>
      <c r="B33" s="9">
        <v>3</v>
      </c>
      <c r="C33" s="9" t="s">
        <v>227</v>
      </c>
      <c r="D33" s="9">
        <v>3</v>
      </c>
      <c r="E33" s="9" t="s">
        <v>43</v>
      </c>
      <c r="F33" s="9" t="s">
        <v>767</v>
      </c>
      <c r="G33" s="9" t="s">
        <v>25</v>
      </c>
      <c r="H33" s="9">
        <v>2004</v>
      </c>
      <c r="I33" s="9">
        <v>2010</v>
      </c>
      <c r="J33" s="23">
        <v>0.55000000000000004</v>
      </c>
      <c r="K33" s="24">
        <v>2016</v>
      </c>
      <c r="L33" s="79">
        <f>VLOOKUP(C33,'Senate ridership'!A$1:B$52,2,0)</f>
        <v>879358</v>
      </c>
      <c r="M33" s="60">
        <v>217</v>
      </c>
      <c r="N33" s="58" t="s">
        <v>673</v>
      </c>
      <c r="O33" s="58" t="s">
        <v>1529</v>
      </c>
      <c r="T33" s="9"/>
    </row>
    <row r="34" spans="1:21" x14ac:dyDescent="0.2">
      <c r="A34" s="9">
        <v>1</v>
      </c>
      <c r="B34" s="9">
        <v>3</v>
      </c>
      <c r="C34" s="9" t="s">
        <v>243</v>
      </c>
      <c r="D34" s="9">
        <v>2</v>
      </c>
      <c r="E34" s="9" t="s">
        <v>43</v>
      </c>
      <c r="F34" s="9" t="s">
        <v>645</v>
      </c>
      <c r="G34" s="9" t="s">
        <v>718</v>
      </c>
      <c r="H34" s="9">
        <v>2002</v>
      </c>
      <c r="I34" s="9">
        <v>2014</v>
      </c>
      <c r="J34" s="23">
        <v>0.54500000000000004</v>
      </c>
      <c r="K34" s="24">
        <v>2020</v>
      </c>
      <c r="L34" s="79">
        <f>VLOOKUP(C34,'Senate ridership'!A$1:B$52,2,0)</f>
        <v>195821</v>
      </c>
      <c r="M34" s="60">
        <v>290</v>
      </c>
      <c r="N34" s="58" t="s">
        <v>673</v>
      </c>
      <c r="O34" s="58" t="s">
        <v>1554</v>
      </c>
      <c r="T34" s="9"/>
    </row>
    <row r="35" spans="1:21" x14ac:dyDescent="0.2">
      <c r="A35" s="9">
        <v>1</v>
      </c>
      <c r="B35" s="9">
        <v>3</v>
      </c>
      <c r="C35" s="9" t="s">
        <v>243</v>
      </c>
      <c r="D35" s="9">
        <v>3</v>
      </c>
      <c r="E35" s="9" t="s">
        <v>43</v>
      </c>
      <c r="F35" s="9" t="s">
        <v>112</v>
      </c>
      <c r="G35" s="9" t="s">
        <v>141</v>
      </c>
      <c r="H35" s="9">
        <v>2014</v>
      </c>
      <c r="I35" s="9">
        <v>2014</v>
      </c>
      <c r="J35" s="23">
        <v>0.61199999999999999</v>
      </c>
      <c r="K35" s="24">
        <v>2016</v>
      </c>
      <c r="L35" s="79">
        <f>VLOOKUP(C35,'Senate ridership'!A$1:B$52,2,0)</f>
        <v>195821</v>
      </c>
      <c r="M35" s="60">
        <v>520</v>
      </c>
      <c r="N35" s="58" t="s">
        <v>984</v>
      </c>
      <c r="O35" s="58" t="s">
        <v>1555</v>
      </c>
      <c r="T35" s="9"/>
      <c r="U35" s="23"/>
    </row>
    <row r="36" spans="1:21" x14ac:dyDescent="0.2">
      <c r="A36" s="9">
        <v>1</v>
      </c>
      <c r="B36" s="9">
        <v>4</v>
      </c>
      <c r="C36" s="9" t="s">
        <v>251</v>
      </c>
      <c r="D36" s="9">
        <v>2</v>
      </c>
      <c r="E36" s="9" t="s">
        <v>43</v>
      </c>
      <c r="F36" s="58" t="s">
        <v>1455</v>
      </c>
      <c r="G36" s="58" t="s">
        <v>1457</v>
      </c>
      <c r="H36" s="61" t="s">
        <v>1472</v>
      </c>
      <c r="I36" s="61" t="s">
        <v>1472</v>
      </c>
      <c r="J36" s="61" t="s">
        <v>1472</v>
      </c>
      <c r="K36" s="9">
        <v>2020</v>
      </c>
      <c r="L36" s="79">
        <f>VLOOKUP(C36,'Senate ridership'!A$1:B$52,2,0)</f>
        <v>57398</v>
      </c>
      <c r="M36" s="60" t="s">
        <v>1458</v>
      </c>
      <c r="N36" s="58" t="s">
        <v>1459</v>
      </c>
      <c r="O36" s="58" t="s">
        <v>1478</v>
      </c>
      <c r="T36" s="9"/>
    </row>
    <row r="37" spans="1:21" x14ac:dyDescent="0.2">
      <c r="A37" s="9">
        <v>1</v>
      </c>
      <c r="B37" s="9">
        <v>4</v>
      </c>
      <c r="C37" s="9" t="s">
        <v>251</v>
      </c>
      <c r="D37" s="9">
        <v>3</v>
      </c>
      <c r="E37" s="9" t="s">
        <v>43</v>
      </c>
      <c r="F37" s="9" t="s">
        <v>726</v>
      </c>
      <c r="G37" s="9" t="s">
        <v>25</v>
      </c>
      <c r="H37" s="9">
        <v>1986</v>
      </c>
      <c r="I37" s="9">
        <v>2010</v>
      </c>
      <c r="J37" s="23">
        <v>0.65300000000000002</v>
      </c>
      <c r="K37" s="24">
        <v>2016</v>
      </c>
      <c r="L37" s="79">
        <f>VLOOKUP(C37,'Senate ridership'!A$1:B$52,2,0)</f>
        <v>57398</v>
      </c>
      <c r="M37" s="60">
        <v>304</v>
      </c>
      <c r="N37" s="58" t="s">
        <v>673</v>
      </c>
      <c r="O37" s="58" t="s">
        <v>1479</v>
      </c>
      <c r="T37" s="9"/>
      <c r="U37" s="23"/>
    </row>
    <row r="38" spans="1:21" x14ac:dyDescent="0.2">
      <c r="A38" s="9">
        <v>1</v>
      </c>
      <c r="B38" s="9">
        <v>4</v>
      </c>
      <c r="C38" s="9" t="s">
        <v>261</v>
      </c>
      <c r="D38" s="9">
        <v>2</v>
      </c>
      <c r="E38" s="9" t="s">
        <v>43</v>
      </c>
      <c r="F38" s="9" t="s">
        <v>264</v>
      </c>
      <c r="G38" s="9" t="s">
        <v>46</v>
      </c>
      <c r="H38" s="9">
        <v>2014</v>
      </c>
      <c r="I38" s="9">
        <v>2014</v>
      </c>
      <c r="J38" s="23">
        <v>0.55900000000000005</v>
      </c>
      <c r="K38" s="24">
        <v>2020</v>
      </c>
      <c r="L38" s="79">
        <f>VLOOKUP(C38,'Senate ridership'!A$1:B$52,2,0)</f>
        <v>211148</v>
      </c>
      <c r="M38" s="60">
        <v>703</v>
      </c>
      <c r="N38" s="58" t="s">
        <v>984</v>
      </c>
      <c r="O38" s="58" t="s">
        <v>1510</v>
      </c>
      <c r="T38" s="9"/>
    </row>
    <row r="39" spans="1:21" x14ac:dyDescent="0.2">
      <c r="A39" s="9">
        <v>1</v>
      </c>
      <c r="B39" s="9">
        <v>4</v>
      </c>
      <c r="C39" s="9" t="s">
        <v>261</v>
      </c>
      <c r="D39" s="9">
        <v>3</v>
      </c>
      <c r="E39" s="9" t="s">
        <v>43</v>
      </c>
      <c r="F39" s="9" t="s">
        <v>750</v>
      </c>
      <c r="G39" s="9" t="s">
        <v>92</v>
      </c>
      <c r="H39" s="9">
        <v>2004</v>
      </c>
      <c r="I39" s="9">
        <v>2010</v>
      </c>
      <c r="J39" s="23">
        <v>0.56599999999999995</v>
      </c>
      <c r="K39" s="24">
        <v>2016</v>
      </c>
      <c r="L39" s="79">
        <f>VLOOKUP(C39,'Senate ridership'!A$1:B$52,2,0)</f>
        <v>211148</v>
      </c>
      <c r="M39" s="60" t="s">
        <v>1464</v>
      </c>
      <c r="N39" s="58" t="s">
        <v>673</v>
      </c>
      <c r="O39" s="58" t="s">
        <v>1511</v>
      </c>
      <c r="T39" s="9"/>
      <c r="U39" s="23"/>
    </row>
    <row r="40" spans="1:21" x14ac:dyDescent="0.2">
      <c r="A40" s="9">
        <v>1</v>
      </c>
      <c r="B40" s="9">
        <v>4</v>
      </c>
      <c r="C40" s="9" t="s">
        <v>268</v>
      </c>
      <c r="D40" s="9">
        <v>1</v>
      </c>
      <c r="E40" s="9" t="s">
        <v>43</v>
      </c>
      <c r="F40" s="9" t="s">
        <v>765</v>
      </c>
      <c r="G40" s="9" t="s">
        <v>300</v>
      </c>
      <c r="H40" s="9">
        <v>2008</v>
      </c>
      <c r="I40" s="9">
        <v>2010</v>
      </c>
      <c r="J40" s="23">
        <v>0.57199999999999995</v>
      </c>
      <c r="K40" s="24">
        <v>2018</v>
      </c>
      <c r="L40" s="79">
        <f>VLOOKUP(C40,'Senate ridership'!A$1:B$52,2,0)</f>
        <v>102731</v>
      </c>
      <c r="M40" s="60">
        <v>555</v>
      </c>
      <c r="N40" s="58" t="s">
        <v>1459</v>
      </c>
      <c r="O40" s="58" t="s">
        <v>1524</v>
      </c>
      <c r="T40" s="9"/>
      <c r="U40" s="23"/>
    </row>
    <row r="41" spans="1:21" x14ac:dyDescent="0.2">
      <c r="A41" s="9">
        <v>1</v>
      </c>
      <c r="B41" s="9">
        <v>4</v>
      </c>
      <c r="C41" s="9" t="s">
        <v>268</v>
      </c>
      <c r="D41" s="9">
        <v>2</v>
      </c>
      <c r="E41" s="9" t="s">
        <v>43</v>
      </c>
      <c r="F41" s="9" t="s">
        <v>706</v>
      </c>
      <c r="G41" s="9" t="s">
        <v>707</v>
      </c>
      <c r="H41" s="9">
        <v>1978</v>
      </c>
      <c r="I41" s="9">
        <v>2014</v>
      </c>
      <c r="J41" s="23">
        <v>0.60399999999999998</v>
      </c>
      <c r="K41" s="24">
        <v>2020</v>
      </c>
      <c r="L41" s="79">
        <f>VLOOKUP(C41,'Senate ridership'!A$1:B$52,2,0)</f>
        <v>102731</v>
      </c>
      <c r="M41" s="60">
        <v>113</v>
      </c>
      <c r="N41" s="58" t="s">
        <v>1459</v>
      </c>
      <c r="O41" s="58" t="s">
        <v>1525</v>
      </c>
      <c r="T41" s="9"/>
      <c r="U41" s="23"/>
    </row>
    <row r="42" spans="1:21" x14ac:dyDescent="0.2">
      <c r="A42" s="9">
        <v>1</v>
      </c>
      <c r="B42" s="9">
        <v>4</v>
      </c>
      <c r="C42" s="9" t="s">
        <v>274</v>
      </c>
      <c r="D42" s="9">
        <v>1</v>
      </c>
      <c r="E42" s="9" t="s">
        <v>43</v>
      </c>
      <c r="F42" s="9" t="s">
        <v>790</v>
      </c>
      <c r="G42" s="9" t="s">
        <v>157</v>
      </c>
      <c r="H42" s="9">
        <v>2006</v>
      </c>
      <c r="I42" s="9">
        <v>2012</v>
      </c>
      <c r="J42" s="23">
        <v>0.64900000000000002</v>
      </c>
      <c r="K42" s="24">
        <v>2018</v>
      </c>
      <c r="L42" s="79">
        <f>VLOOKUP(C42,'Senate ridership'!A$1:B$52,2,0)</f>
        <v>74667</v>
      </c>
      <c r="M42" s="60">
        <v>425</v>
      </c>
      <c r="N42" s="58" t="s">
        <v>1459</v>
      </c>
      <c r="O42" s="58" t="s">
        <v>1558</v>
      </c>
      <c r="T42" s="9"/>
    </row>
    <row r="43" spans="1:21" x14ac:dyDescent="0.2">
      <c r="A43" s="9">
        <v>1</v>
      </c>
      <c r="B43" s="9">
        <v>4</v>
      </c>
      <c r="C43" s="9" t="s">
        <v>274</v>
      </c>
      <c r="D43" s="9">
        <v>2</v>
      </c>
      <c r="E43" s="9" t="s">
        <v>43</v>
      </c>
      <c r="F43" s="9" t="s">
        <v>720</v>
      </c>
      <c r="G43" s="9" t="s">
        <v>305</v>
      </c>
      <c r="H43" s="9">
        <v>2002</v>
      </c>
      <c r="I43" s="9">
        <v>2014</v>
      </c>
      <c r="J43" s="23">
        <v>0.61899999999999999</v>
      </c>
      <c r="K43" s="24">
        <v>2020</v>
      </c>
      <c r="L43" s="79">
        <f>VLOOKUP(C43,'Senate ridership'!A$1:B$52,2,0)</f>
        <v>74667</v>
      </c>
      <c r="M43" s="60">
        <v>455</v>
      </c>
      <c r="N43" s="58" t="s">
        <v>1459</v>
      </c>
      <c r="O43" s="58" t="s">
        <v>1559</v>
      </c>
      <c r="T43" s="9"/>
      <c r="U43" s="23"/>
    </row>
    <row r="44" spans="1:21" x14ac:dyDescent="0.2">
      <c r="A44" s="9">
        <v>1</v>
      </c>
      <c r="B44" s="9">
        <v>5</v>
      </c>
      <c r="C44" s="9" t="s">
        <v>286</v>
      </c>
      <c r="D44" s="9">
        <v>2</v>
      </c>
      <c r="E44" s="9" t="s">
        <v>43</v>
      </c>
      <c r="F44" s="9" t="s">
        <v>287</v>
      </c>
      <c r="G44" s="9" t="s">
        <v>63</v>
      </c>
      <c r="H44" s="9">
        <v>2014</v>
      </c>
      <c r="I44" s="9">
        <v>2014</v>
      </c>
      <c r="J44" s="23">
        <v>0.56499999999999995</v>
      </c>
      <c r="K44" s="24">
        <v>2020</v>
      </c>
      <c r="L44" s="79">
        <f>VLOOKUP(C44,'Senate ridership'!A$1:B$52,2,0)</f>
        <v>32196</v>
      </c>
      <c r="M44" s="60">
        <v>124</v>
      </c>
      <c r="N44" s="58" t="s">
        <v>673</v>
      </c>
      <c r="O44" s="58" t="s">
        <v>1480</v>
      </c>
      <c r="T44" s="9"/>
    </row>
    <row r="45" spans="1:21" x14ac:dyDescent="0.2">
      <c r="A45" s="9">
        <v>1</v>
      </c>
      <c r="B45" s="9">
        <v>5</v>
      </c>
      <c r="C45" s="9" t="s">
        <v>286</v>
      </c>
      <c r="D45" s="9">
        <v>3</v>
      </c>
      <c r="E45" s="9" t="s">
        <v>43</v>
      </c>
      <c r="F45" s="9" t="s">
        <v>727</v>
      </c>
      <c r="G45" s="9" t="s">
        <v>10</v>
      </c>
      <c r="H45" s="9">
        <v>2010</v>
      </c>
      <c r="I45" s="9">
        <v>2010</v>
      </c>
      <c r="J45" s="23">
        <v>0.57999999999999996</v>
      </c>
      <c r="K45" s="24">
        <v>2016</v>
      </c>
      <c r="L45" s="79">
        <f>VLOOKUP(C45,'Senate ridership'!A$1:B$52,2,0)</f>
        <v>32196</v>
      </c>
      <c r="M45" s="60">
        <v>141</v>
      </c>
      <c r="N45" s="58" t="s">
        <v>984</v>
      </c>
      <c r="O45" s="58" t="s">
        <v>1481</v>
      </c>
      <c r="T45" s="9"/>
      <c r="U45" s="9"/>
    </row>
    <row r="46" spans="1:21" x14ac:dyDescent="0.2">
      <c r="A46" s="9">
        <v>1</v>
      </c>
      <c r="B46" s="9">
        <v>5</v>
      </c>
      <c r="C46" s="9" t="s">
        <v>291</v>
      </c>
      <c r="D46" s="9">
        <v>2</v>
      </c>
      <c r="E46" s="9" t="s">
        <v>43</v>
      </c>
      <c r="F46" s="9" t="s">
        <v>716</v>
      </c>
      <c r="G46" s="9" t="s">
        <v>27</v>
      </c>
      <c r="H46" s="9">
        <v>1994</v>
      </c>
      <c r="I46" s="9">
        <v>2014</v>
      </c>
      <c r="J46" s="23">
        <v>0.68</v>
      </c>
      <c r="K46" s="24">
        <v>2020</v>
      </c>
      <c r="L46" s="79">
        <f>VLOOKUP(C46,'Senate ridership'!A$1:B$52,2,0)</f>
        <v>68257</v>
      </c>
      <c r="M46" s="60">
        <v>205</v>
      </c>
      <c r="N46" s="58" t="s">
        <v>673</v>
      </c>
      <c r="O46" s="58" t="s">
        <v>1546</v>
      </c>
      <c r="T46" s="9"/>
    </row>
    <row r="47" spans="1:21" x14ac:dyDescent="0.2">
      <c r="A47" s="9">
        <v>1</v>
      </c>
      <c r="B47" s="9">
        <v>5</v>
      </c>
      <c r="C47" s="9" t="s">
        <v>291</v>
      </c>
      <c r="D47" s="9">
        <v>3</v>
      </c>
      <c r="E47" s="9" t="s">
        <v>43</v>
      </c>
      <c r="F47" s="9" t="s">
        <v>292</v>
      </c>
      <c r="G47" s="9" t="s">
        <v>27</v>
      </c>
      <c r="H47" s="9">
        <v>2014</v>
      </c>
      <c r="I47" s="9">
        <v>2014</v>
      </c>
      <c r="J47" s="23">
        <v>0.67900000000000005</v>
      </c>
      <c r="K47" s="24">
        <v>2016</v>
      </c>
      <c r="L47" s="79">
        <f>VLOOKUP(C47,'Senate ridership'!A$1:B$52,2,0)</f>
        <v>68257</v>
      </c>
      <c r="M47" s="60">
        <v>316</v>
      </c>
      <c r="N47" s="58" t="s">
        <v>984</v>
      </c>
      <c r="O47" s="58" t="s">
        <v>1547</v>
      </c>
      <c r="T47" s="9"/>
      <c r="U47" s="23"/>
    </row>
    <row r="48" spans="1:21" x14ac:dyDescent="0.2">
      <c r="A48" s="9">
        <v>1</v>
      </c>
      <c r="B48" s="9">
        <v>5</v>
      </c>
      <c r="C48" s="9" t="s">
        <v>298</v>
      </c>
      <c r="D48" s="9">
        <v>1</v>
      </c>
      <c r="E48" s="9" t="s">
        <v>43</v>
      </c>
      <c r="F48" s="9" t="s">
        <v>791</v>
      </c>
      <c r="G48" s="9" t="s">
        <v>174</v>
      </c>
      <c r="H48" s="9">
        <v>2012</v>
      </c>
      <c r="I48" s="9">
        <v>2012</v>
      </c>
      <c r="J48" s="23">
        <v>0.56499999999999995</v>
      </c>
      <c r="K48" s="24">
        <v>2018</v>
      </c>
      <c r="L48" s="79">
        <f>VLOOKUP(C48,'Senate ridership'!A$1:B$52,2,0)</f>
        <v>356521</v>
      </c>
      <c r="M48" s="60">
        <v>404</v>
      </c>
      <c r="N48" s="58" t="s">
        <v>673</v>
      </c>
      <c r="O48" s="58" t="s">
        <v>1560</v>
      </c>
      <c r="T48" s="9"/>
      <c r="U48" s="23"/>
    </row>
    <row r="49" spans="1:21" x14ac:dyDescent="0.2">
      <c r="A49" s="9">
        <v>1</v>
      </c>
      <c r="B49" s="9">
        <v>5</v>
      </c>
      <c r="C49" s="9" t="s">
        <v>298</v>
      </c>
      <c r="D49" s="9">
        <v>2</v>
      </c>
      <c r="E49" s="9" t="s">
        <v>43</v>
      </c>
      <c r="F49" s="9" t="s">
        <v>721</v>
      </c>
      <c r="G49" s="9" t="s">
        <v>10</v>
      </c>
      <c r="H49" s="9">
        <v>2002</v>
      </c>
      <c r="I49" s="9">
        <v>2014</v>
      </c>
      <c r="J49" s="23">
        <v>0.61599999999999999</v>
      </c>
      <c r="K49" s="24">
        <v>2020</v>
      </c>
      <c r="L49" s="79">
        <f>VLOOKUP(C49,'Senate ridership'!A$1:B$52,2,0)</f>
        <v>356521</v>
      </c>
      <c r="M49" s="60">
        <v>517</v>
      </c>
      <c r="N49" s="58" t="s">
        <v>984</v>
      </c>
      <c r="O49" s="58" t="s">
        <v>1561</v>
      </c>
      <c r="T49" s="9"/>
      <c r="U49" s="23"/>
    </row>
    <row r="50" spans="1:21" x14ac:dyDescent="0.2">
      <c r="A50" s="9">
        <v>1</v>
      </c>
      <c r="B50" s="9">
        <v>6</v>
      </c>
      <c r="C50" s="9" t="s">
        <v>350</v>
      </c>
      <c r="D50" s="9">
        <v>2</v>
      </c>
      <c r="E50" s="9" t="s">
        <v>43</v>
      </c>
      <c r="F50" s="9" t="s">
        <v>700</v>
      </c>
      <c r="G50" s="9" t="s">
        <v>701</v>
      </c>
      <c r="H50" s="9">
        <v>2014</v>
      </c>
      <c r="I50" s="9">
        <v>2014</v>
      </c>
      <c r="J50" s="23">
        <v>0.52200000000000002</v>
      </c>
      <c r="K50" s="24">
        <v>2020</v>
      </c>
      <c r="L50" s="79">
        <f>VLOOKUP(C50,'Senate ridership'!A$1:B$52,2,0)</f>
        <v>61247</v>
      </c>
      <c r="M50" s="60">
        <v>111</v>
      </c>
      <c r="N50" s="58" t="s">
        <v>673</v>
      </c>
      <c r="O50" s="58" t="s">
        <v>1498</v>
      </c>
      <c r="T50" s="9"/>
    </row>
    <row r="51" spans="1:21" x14ac:dyDescent="0.2">
      <c r="A51" s="9">
        <v>1</v>
      </c>
      <c r="B51" s="9">
        <v>6</v>
      </c>
      <c r="C51" s="9" t="s">
        <v>350</v>
      </c>
      <c r="D51" s="9">
        <v>3</v>
      </c>
      <c r="E51" s="9" t="s">
        <v>43</v>
      </c>
      <c r="F51" s="9" t="s">
        <v>744</v>
      </c>
      <c r="G51" s="9" t="s">
        <v>277</v>
      </c>
      <c r="H51" s="9">
        <v>1980</v>
      </c>
      <c r="I51" s="9">
        <v>2010</v>
      </c>
      <c r="J51" s="23">
        <v>0.64400000000000002</v>
      </c>
      <c r="K51" s="24">
        <v>2016</v>
      </c>
      <c r="L51" s="79">
        <f>VLOOKUP(C51,'Senate ridership'!A$1:B$52,2,0)</f>
        <v>61247</v>
      </c>
      <c r="M51" s="60">
        <v>135</v>
      </c>
      <c r="N51" s="58" t="s">
        <v>984</v>
      </c>
      <c r="O51" s="58" t="s">
        <v>1499</v>
      </c>
      <c r="T51" s="9"/>
      <c r="U51" s="23"/>
    </row>
    <row r="52" spans="1:21" x14ac:dyDescent="0.2">
      <c r="A52" s="9">
        <v>1</v>
      </c>
      <c r="B52" s="9">
        <v>6</v>
      </c>
      <c r="C52" s="9" t="s">
        <v>353</v>
      </c>
      <c r="D52" s="9">
        <v>2</v>
      </c>
      <c r="E52" s="9" t="s">
        <v>8</v>
      </c>
      <c r="F52" s="9" t="s">
        <v>699</v>
      </c>
      <c r="G52" s="9" t="s">
        <v>25</v>
      </c>
      <c r="H52" s="9">
        <v>1996</v>
      </c>
      <c r="I52" s="9">
        <v>2014</v>
      </c>
      <c r="J52" s="23">
        <v>0.53100000000000003</v>
      </c>
      <c r="K52" s="24">
        <v>2020</v>
      </c>
      <c r="L52" s="79">
        <f>VLOOKUP(C52,'Senate ridership'!A$1:B$52,2,0)</f>
        <v>4579123</v>
      </c>
      <c r="M52" s="60">
        <v>711</v>
      </c>
      <c r="N52" s="58" t="s">
        <v>984</v>
      </c>
      <c r="O52" s="58" t="s">
        <v>1502</v>
      </c>
      <c r="T52" s="9"/>
      <c r="U52" s="23"/>
    </row>
    <row r="53" spans="1:21" x14ac:dyDescent="0.2">
      <c r="A53" s="9">
        <v>1</v>
      </c>
      <c r="B53" s="9">
        <v>6</v>
      </c>
      <c r="C53" s="9" t="s">
        <v>353</v>
      </c>
      <c r="D53" s="9">
        <v>3</v>
      </c>
      <c r="E53" s="9" t="s">
        <v>8</v>
      </c>
      <c r="F53" s="54" t="s">
        <v>369</v>
      </c>
      <c r="G53" s="9" t="s">
        <v>369</v>
      </c>
      <c r="H53" s="9">
        <v>2016</v>
      </c>
      <c r="I53" s="9">
        <v>2016</v>
      </c>
      <c r="J53" s="23">
        <v>0.54900000000000004</v>
      </c>
      <c r="K53" s="24">
        <v>2022</v>
      </c>
      <c r="L53" s="79">
        <f>VLOOKUP(C53,'Senate ridership'!A$1:B$52,2,0)</f>
        <v>4579123</v>
      </c>
      <c r="M53" s="60" t="s">
        <v>1462</v>
      </c>
      <c r="N53" s="58" t="s">
        <v>1459</v>
      </c>
      <c r="O53" s="58" t="s">
        <v>1503</v>
      </c>
      <c r="T53" s="9"/>
      <c r="U53" s="23"/>
    </row>
    <row r="54" spans="1:21" x14ac:dyDescent="0.2">
      <c r="A54" s="9">
        <v>1</v>
      </c>
      <c r="B54" s="9">
        <v>6</v>
      </c>
      <c r="C54" s="9" t="s">
        <v>373</v>
      </c>
      <c r="D54" s="9">
        <v>1</v>
      </c>
      <c r="E54" s="9" t="s">
        <v>8</v>
      </c>
      <c r="F54" s="9" t="s">
        <v>748</v>
      </c>
      <c r="G54" s="9" t="s">
        <v>18</v>
      </c>
      <c r="H54" s="9">
        <v>2012</v>
      </c>
      <c r="I54" s="9">
        <v>2012</v>
      </c>
      <c r="J54" s="23">
        <v>0.5</v>
      </c>
      <c r="K54" s="24">
        <v>2018</v>
      </c>
      <c r="L54" s="79">
        <f>VLOOKUP(C54,'Senate ridership'!A$1:B$52,2,0)</f>
        <v>131942</v>
      </c>
      <c r="M54" s="60">
        <v>720</v>
      </c>
      <c r="N54" s="58" t="s">
        <v>984</v>
      </c>
      <c r="O54" s="58" t="s">
        <v>1504</v>
      </c>
      <c r="T54" s="9"/>
      <c r="U54" s="23"/>
    </row>
    <row r="55" spans="1:21" x14ac:dyDescent="0.2">
      <c r="A55" s="9">
        <v>1</v>
      </c>
      <c r="B55" s="9">
        <v>6</v>
      </c>
      <c r="C55" s="9" t="s">
        <v>373</v>
      </c>
      <c r="D55" s="9">
        <v>3</v>
      </c>
      <c r="E55" s="9" t="s">
        <v>43</v>
      </c>
      <c r="F55" s="9" t="s">
        <v>375</v>
      </c>
      <c r="G55" s="9" t="s">
        <v>374</v>
      </c>
      <c r="H55" s="9">
        <v>2016</v>
      </c>
      <c r="I55" s="9">
        <v>2016</v>
      </c>
      <c r="J55" s="23">
        <v>0.52100000000000002</v>
      </c>
      <c r="K55" s="24">
        <v>2012</v>
      </c>
      <c r="L55" s="79">
        <f>VLOOKUP(C55,'Senate ridership'!A$1:B$52,2,0)</f>
        <v>131942</v>
      </c>
      <c r="M55" s="60" t="s">
        <v>1463</v>
      </c>
      <c r="N55" s="58" t="s">
        <v>673</v>
      </c>
      <c r="O55" s="58" t="s">
        <v>1505</v>
      </c>
      <c r="T55" s="9"/>
    </row>
    <row r="56" spans="1:21" x14ac:dyDescent="0.2">
      <c r="A56" s="9">
        <v>1</v>
      </c>
      <c r="B56" s="9">
        <v>6</v>
      </c>
      <c r="C56" s="9" t="s">
        <v>389</v>
      </c>
      <c r="D56" s="9">
        <v>2</v>
      </c>
      <c r="E56" s="9" t="s">
        <v>43</v>
      </c>
      <c r="F56" s="9" t="s">
        <v>703</v>
      </c>
      <c r="G56" s="9" t="s">
        <v>704</v>
      </c>
      <c r="H56" s="9">
        <v>1984</v>
      </c>
      <c r="I56" s="9">
        <v>2014</v>
      </c>
      <c r="J56" s="23">
        <v>0.56200000000000006</v>
      </c>
      <c r="K56" s="24">
        <v>2020</v>
      </c>
      <c r="L56" s="79">
        <f>VLOOKUP(C56,'Senate ridership'!A$1:B$52,2,0)</f>
        <v>9500</v>
      </c>
      <c r="M56" s="60">
        <v>317</v>
      </c>
      <c r="N56" s="58" t="s">
        <v>673</v>
      </c>
      <c r="O56" s="58" t="s">
        <v>1508</v>
      </c>
      <c r="T56" s="9"/>
      <c r="U56" s="23"/>
    </row>
    <row r="57" spans="1:21" x14ac:dyDescent="0.2">
      <c r="A57" s="9">
        <v>1</v>
      </c>
      <c r="B57" s="9">
        <v>6</v>
      </c>
      <c r="C57" s="9" t="s">
        <v>389</v>
      </c>
      <c r="D57" s="9">
        <v>3</v>
      </c>
      <c r="E57" s="9" t="s">
        <v>43</v>
      </c>
      <c r="F57" s="9" t="s">
        <v>57</v>
      </c>
      <c r="G57" s="9" t="s">
        <v>749</v>
      </c>
      <c r="H57" s="9">
        <v>2010</v>
      </c>
      <c r="I57" s="9">
        <v>2010</v>
      </c>
      <c r="J57" s="23">
        <v>0.55800000000000005</v>
      </c>
      <c r="K57" s="24">
        <v>2016</v>
      </c>
      <c r="L57" s="79">
        <f>VLOOKUP(C57,'Senate ridership'!A$1:B$52,2,0)</f>
        <v>9500</v>
      </c>
      <c r="M57" s="60">
        <v>167</v>
      </c>
      <c r="N57" s="58" t="s">
        <v>673</v>
      </c>
      <c r="O57" s="58" t="s">
        <v>1509</v>
      </c>
      <c r="T57" s="9"/>
      <c r="U57" s="23"/>
    </row>
    <row r="58" spans="1:21" x14ac:dyDescent="0.2">
      <c r="A58" s="9">
        <v>1</v>
      </c>
      <c r="B58" s="9">
        <v>6</v>
      </c>
      <c r="C58" s="9" t="s">
        <v>399</v>
      </c>
      <c r="D58" s="9">
        <v>1</v>
      </c>
      <c r="E58" s="9" t="s">
        <v>8</v>
      </c>
      <c r="F58" s="9" t="s">
        <v>759</v>
      </c>
      <c r="G58" s="9" t="s">
        <v>197</v>
      </c>
      <c r="H58" s="9">
        <v>2000</v>
      </c>
      <c r="I58" s="9">
        <v>2012</v>
      </c>
      <c r="J58" s="23">
        <v>0.58799999999999997</v>
      </c>
      <c r="K58" s="24">
        <v>2018</v>
      </c>
      <c r="L58" s="79">
        <f>VLOOKUP(C58,'Senate ridership'!A$1:B$52,2,0)</f>
        <v>744455</v>
      </c>
      <c r="M58" s="60">
        <v>731</v>
      </c>
      <c r="N58" s="58" t="s">
        <v>984</v>
      </c>
      <c r="O58" s="58" t="s">
        <v>1518</v>
      </c>
      <c r="T58" s="9"/>
      <c r="U58" s="9"/>
    </row>
    <row r="59" spans="1:21" x14ac:dyDescent="0.2">
      <c r="A59" s="9">
        <v>1</v>
      </c>
      <c r="B59" s="9">
        <v>6</v>
      </c>
      <c r="C59" s="9" t="s">
        <v>399</v>
      </c>
      <c r="D59" s="9">
        <v>2</v>
      </c>
      <c r="E59" s="9" t="s">
        <v>8</v>
      </c>
      <c r="F59" s="9" t="s">
        <v>409</v>
      </c>
      <c r="G59" s="9" t="s">
        <v>410</v>
      </c>
      <c r="H59" s="9">
        <v>2014</v>
      </c>
      <c r="I59" s="9">
        <v>2014</v>
      </c>
      <c r="J59" s="23">
        <v>0.54600000000000004</v>
      </c>
      <c r="K59" s="24">
        <v>2020</v>
      </c>
      <c r="L59" s="79">
        <f>VLOOKUP(C59,'Senate ridership'!A$1:B$52,2,0)</f>
        <v>744455</v>
      </c>
      <c r="M59" s="60">
        <v>724</v>
      </c>
      <c r="N59" s="58" t="s">
        <v>984</v>
      </c>
      <c r="O59" s="58" t="s">
        <v>1519</v>
      </c>
      <c r="T59" s="9"/>
    </row>
    <row r="60" spans="1:21" x14ac:dyDescent="0.2">
      <c r="A60" s="9">
        <v>1</v>
      </c>
      <c r="B60" s="9">
        <v>6</v>
      </c>
      <c r="C60" s="9" t="s">
        <v>415</v>
      </c>
      <c r="D60" s="9">
        <v>1</v>
      </c>
      <c r="E60" s="9" t="s">
        <v>8</v>
      </c>
      <c r="F60" s="54" t="s">
        <v>2295</v>
      </c>
      <c r="G60" s="9" t="s">
        <v>760</v>
      </c>
      <c r="H60" s="9">
        <v>2006</v>
      </c>
      <c r="I60" s="9">
        <v>2012</v>
      </c>
      <c r="J60" s="23">
        <v>0.65200000000000002</v>
      </c>
      <c r="K60" s="24">
        <v>2018</v>
      </c>
      <c r="L60" s="79">
        <f>VLOOKUP(C60,'Senate ridership'!A$1:B$52,2,0)</f>
        <v>140388</v>
      </c>
      <c r="M60" s="60">
        <v>302</v>
      </c>
      <c r="N60" s="58" t="s">
        <v>984</v>
      </c>
      <c r="O60" s="58" t="s">
        <v>1520</v>
      </c>
      <c r="T60" s="9"/>
      <c r="U60" s="23"/>
    </row>
    <row r="61" spans="1:21" x14ac:dyDescent="0.2">
      <c r="A61" s="9">
        <v>1</v>
      </c>
      <c r="B61" s="9">
        <v>6</v>
      </c>
      <c r="C61" s="9" t="s">
        <v>415</v>
      </c>
      <c r="D61" s="9">
        <v>2</v>
      </c>
      <c r="E61" s="9" t="s">
        <v>8</v>
      </c>
      <c r="F61" s="9" t="s">
        <v>705</v>
      </c>
      <c r="G61" t="s">
        <v>342</v>
      </c>
      <c r="H61">
        <v>2008</v>
      </c>
      <c r="I61" s="9">
        <v>2014</v>
      </c>
      <c r="J61" s="23">
        <v>0.53200000000000003</v>
      </c>
      <c r="K61" s="24">
        <v>2020</v>
      </c>
      <c r="L61" s="79">
        <f>VLOOKUP(C61,'Senate ridership'!A$1:B$52,2,0)</f>
        <v>140388</v>
      </c>
      <c r="M61" s="60">
        <v>309</v>
      </c>
      <c r="N61" s="58" t="s">
        <v>984</v>
      </c>
      <c r="O61" s="58" t="s">
        <v>1521</v>
      </c>
      <c r="T61" s="9"/>
    </row>
    <row r="62" spans="1:21" x14ac:dyDescent="0.2">
      <c r="A62" s="9">
        <v>1</v>
      </c>
      <c r="B62" s="9">
        <v>6</v>
      </c>
      <c r="C62" s="9" t="s">
        <v>427</v>
      </c>
      <c r="D62" s="9">
        <v>1</v>
      </c>
      <c r="E62" s="9" t="s">
        <v>8</v>
      </c>
      <c r="F62" s="9" t="s">
        <v>763</v>
      </c>
      <c r="G62" s="9" t="s">
        <v>764</v>
      </c>
      <c r="H62">
        <v>2006</v>
      </c>
      <c r="I62" s="9">
        <v>2012</v>
      </c>
      <c r="J62" s="23">
        <v>0.54800000000000004</v>
      </c>
      <c r="K62" s="24">
        <v>2018</v>
      </c>
      <c r="L62" s="79">
        <f>VLOOKUP(C62,'Senate ridership'!A$1:B$52,2,0)</f>
        <v>688310</v>
      </c>
      <c r="M62" s="60">
        <v>730</v>
      </c>
      <c r="N62" s="58" t="s">
        <v>984</v>
      </c>
      <c r="O62" s="58" t="s">
        <v>1522</v>
      </c>
      <c r="T62" s="9"/>
    </row>
    <row r="63" spans="1:21" x14ac:dyDescent="0.2">
      <c r="A63" s="9">
        <v>1</v>
      </c>
      <c r="B63" s="9">
        <v>6</v>
      </c>
      <c r="C63" s="9" t="s">
        <v>427</v>
      </c>
      <c r="D63" s="9">
        <v>3</v>
      </c>
      <c r="E63" s="9" t="s">
        <v>43</v>
      </c>
      <c r="F63" s="9" t="s">
        <v>761</v>
      </c>
      <c r="G63" s="9" t="s">
        <v>762</v>
      </c>
      <c r="H63">
        <v>2010</v>
      </c>
      <c r="I63" s="9">
        <v>2010</v>
      </c>
      <c r="J63" s="23">
        <v>0.54300000000000004</v>
      </c>
      <c r="K63" s="24">
        <v>2016</v>
      </c>
      <c r="L63" s="79">
        <f>VLOOKUP(C63,'Senate ridership'!A$1:B$52,2,0)</f>
        <v>688310</v>
      </c>
      <c r="M63" s="60">
        <v>260</v>
      </c>
      <c r="N63" s="58" t="s">
        <v>673</v>
      </c>
      <c r="O63" s="58" t="s">
        <v>1523</v>
      </c>
      <c r="T63" s="9"/>
      <c r="U63" s="23"/>
    </row>
    <row r="64" spans="1:21" x14ac:dyDescent="0.2">
      <c r="A64" s="9">
        <v>1</v>
      </c>
      <c r="B64" s="9">
        <v>6</v>
      </c>
      <c r="C64" s="9" t="s">
        <v>441</v>
      </c>
      <c r="D64" s="9">
        <v>1</v>
      </c>
      <c r="E64" s="9" t="s">
        <v>8</v>
      </c>
      <c r="F64" s="9" t="s">
        <v>768</v>
      </c>
      <c r="G64" s="9" t="s">
        <v>769</v>
      </c>
      <c r="H64">
        <v>2012</v>
      </c>
      <c r="I64" s="9">
        <v>2012</v>
      </c>
      <c r="J64" s="23">
        <v>0.502</v>
      </c>
      <c r="K64" s="24">
        <v>2018</v>
      </c>
      <c r="L64" s="79">
        <f>VLOOKUP(C64,'Senate ridership'!A$1:B$52,2,0)</f>
        <v>106163</v>
      </c>
      <c r="M64" s="60">
        <v>110</v>
      </c>
      <c r="N64" s="58" t="s">
        <v>984</v>
      </c>
      <c r="O64" s="58" t="s">
        <v>1530</v>
      </c>
      <c r="T64" s="9"/>
      <c r="U64" s="23"/>
    </row>
    <row r="65" spans="1:21" x14ac:dyDescent="0.2">
      <c r="A65" s="9">
        <v>1</v>
      </c>
      <c r="B65" s="9">
        <v>6</v>
      </c>
      <c r="C65" s="9" t="s">
        <v>441</v>
      </c>
      <c r="D65" s="9">
        <v>3</v>
      </c>
      <c r="E65" s="9" t="s">
        <v>43</v>
      </c>
      <c r="F65" s="9" t="s">
        <v>770</v>
      </c>
      <c r="G65" s="9" t="s">
        <v>10</v>
      </c>
      <c r="H65">
        <v>2010</v>
      </c>
      <c r="I65" s="9">
        <v>2010</v>
      </c>
      <c r="J65" s="23">
        <v>0.76200000000000001</v>
      </c>
      <c r="K65" s="24">
        <v>2016</v>
      </c>
      <c r="L65" s="79">
        <f>VLOOKUP(C65,'Senate ridership'!A$1:B$52,2,0)</f>
        <v>106163</v>
      </c>
      <c r="M65" s="60">
        <v>338</v>
      </c>
      <c r="N65" s="58" t="s">
        <v>673</v>
      </c>
      <c r="O65" s="58" t="s">
        <v>1531</v>
      </c>
      <c r="T65" s="9"/>
    </row>
    <row r="66" spans="1:21" x14ac:dyDescent="0.2">
      <c r="A66" s="9">
        <v>1</v>
      </c>
      <c r="B66" s="9">
        <v>6</v>
      </c>
      <c r="C66" s="9" t="s">
        <v>443</v>
      </c>
      <c r="D66" s="9">
        <v>1</v>
      </c>
      <c r="E66" s="9" t="s">
        <v>8</v>
      </c>
      <c r="F66" s="9" t="s">
        <v>211</v>
      </c>
      <c r="G66" s="9" t="s">
        <v>783</v>
      </c>
      <c r="H66" s="9">
        <v>2006</v>
      </c>
      <c r="I66" s="9">
        <v>2012</v>
      </c>
      <c r="J66" s="23">
        <v>0.50700000000000001</v>
      </c>
      <c r="K66" s="24">
        <v>2018</v>
      </c>
      <c r="L66" s="79">
        <f>VLOOKUP(C66,'Senate ridership'!A$1:B$52,2,0)</f>
        <v>140596</v>
      </c>
      <c r="M66" s="60">
        <v>713</v>
      </c>
      <c r="N66" s="58" t="s">
        <v>984</v>
      </c>
      <c r="O66" s="58" t="s">
        <v>1544</v>
      </c>
      <c r="T66" s="9"/>
      <c r="U66" s="23"/>
    </row>
    <row r="67" spans="1:21" x14ac:dyDescent="0.2">
      <c r="A67" s="9">
        <v>1</v>
      </c>
      <c r="B67" s="9">
        <v>6</v>
      </c>
      <c r="C67" s="9" t="s">
        <v>443</v>
      </c>
      <c r="D67" s="9">
        <v>3</v>
      </c>
      <c r="E67" s="9" t="s">
        <v>43</v>
      </c>
      <c r="F67" s="9" t="s">
        <v>784</v>
      </c>
      <c r="G67" s="9" t="s">
        <v>501</v>
      </c>
      <c r="H67" s="9">
        <v>2010</v>
      </c>
      <c r="I67" s="9">
        <v>2010</v>
      </c>
      <c r="J67" s="23">
        <v>0.57299999999999995</v>
      </c>
      <c r="K67" s="24">
        <v>2016</v>
      </c>
      <c r="L67" s="79">
        <f>VLOOKUP(C67,'Senate ridership'!A$1:B$52,2,0)</f>
        <v>140596</v>
      </c>
      <c r="M67" s="60">
        <v>448</v>
      </c>
      <c r="N67" s="58" t="s">
        <v>673</v>
      </c>
      <c r="O67" s="58" t="s">
        <v>1545</v>
      </c>
      <c r="T67" s="9"/>
      <c r="U67" s="23"/>
    </row>
    <row r="68" spans="1:21" x14ac:dyDescent="0.2">
      <c r="A68" s="9">
        <v>1</v>
      </c>
      <c r="B68" s="9">
        <v>6</v>
      </c>
      <c r="C68" s="9" t="s">
        <v>461</v>
      </c>
      <c r="D68" s="9">
        <v>2</v>
      </c>
      <c r="E68" s="9" t="s">
        <v>43</v>
      </c>
      <c r="F68" s="9" t="s">
        <v>719</v>
      </c>
      <c r="G68" s="9" t="s">
        <v>132</v>
      </c>
      <c r="H68" s="9">
        <v>2014</v>
      </c>
      <c r="I68" s="9">
        <v>2014</v>
      </c>
      <c r="J68" s="23">
        <v>0.504</v>
      </c>
      <c r="K68" s="24">
        <v>2020</v>
      </c>
      <c r="L68" s="79">
        <f>VLOOKUP(C68,'Senate ridership'!A$1:B$52,2,0)</f>
        <v>0</v>
      </c>
      <c r="M68" s="60">
        <v>502</v>
      </c>
      <c r="N68" s="58" t="s">
        <v>984</v>
      </c>
      <c r="O68" s="58" t="s">
        <v>1556</v>
      </c>
      <c r="T68" s="9"/>
      <c r="U68" s="23"/>
    </row>
    <row r="69" spans="1:21" x14ac:dyDescent="0.2">
      <c r="A69" s="9">
        <v>1</v>
      </c>
      <c r="B69" s="9">
        <v>6</v>
      </c>
      <c r="C69" s="9" t="s">
        <v>461</v>
      </c>
      <c r="D69" s="9">
        <v>3</v>
      </c>
      <c r="E69" s="9" t="s">
        <v>43</v>
      </c>
      <c r="F69" s="9" t="s">
        <v>789</v>
      </c>
      <c r="G69" s="9" t="s">
        <v>10</v>
      </c>
      <c r="H69" s="9">
        <v>2004</v>
      </c>
      <c r="I69" s="9">
        <v>2010</v>
      </c>
      <c r="J69" s="23">
        <v>1</v>
      </c>
      <c r="K69" s="24">
        <v>2016</v>
      </c>
      <c r="L69" s="79">
        <f>VLOOKUP(C69,'Senate ridership'!A$1:B$52,2,0)</f>
        <v>0</v>
      </c>
      <c r="M69" s="60">
        <v>511</v>
      </c>
      <c r="N69" s="58" t="s">
        <v>1459</v>
      </c>
      <c r="O69" s="58" t="s">
        <v>1557</v>
      </c>
      <c r="T69" s="9"/>
      <c r="U69" s="23"/>
    </row>
    <row r="70" spans="1:21" x14ac:dyDescent="0.2">
      <c r="A70" s="9">
        <v>1</v>
      </c>
      <c r="B70" s="9">
        <v>6</v>
      </c>
      <c r="C70" s="9" t="s">
        <v>464</v>
      </c>
      <c r="D70" s="9">
        <v>1</v>
      </c>
      <c r="E70" s="9" t="s">
        <v>8</v>
      </c>
      <c r="F70" s="9" t="s">
        <v>802</v>
      </c>
      <c r="G70" s="9" t="s">
        <v>370</v>
      </c>
      <c r="H70" s="9">
        <v>2012</v>
      </c>
      <c r="I70" s="9">
        <v>2012</v>
      </c>
      <c r="J70" s="23">
        <v>0.51400000000000001</v>
      </c>
      <c r="K70" s="24">
        <v>2018</v>
      </c>
      <c r="L70" s="79">
        <f>VLOOKUP(C70,'Senate ridership'!A$1:B$52,2,0)</f>
        <v>898763</v>
      </c>
      <c r="M70" s="60">
        <v>717</v>
      </c>
      <c r="N70" s="58" t="s">
        <v>984</v>
      </c>
      <c r="O70" s="58" t="s">
        <v>1570</v>
      </c>
      <c r="T70" s="9"/>
      <c r="U70" s="23"/>
    </row>
    <row r="71" spans="1:21" x14ac:dyDescent="0.2">
      <c r="A71" s="9">
        <v>1</v>
      </c>
      <c r="B71" s="9">
        <v>6</v>
      </c>
      <c r="C71" s="9" t="s">
        <v>464</v>
      </c>
      <c r="D71" s="9">
        <v>3</v>
      </c>
      <c r="E71" s="9" t="s">
        <v>43</v>
      </c>
      <c r="F71" s="9" t="s">
        <v>225</v>
      </c>
      <c r="G71" s="9" t="s">
        <v>182</v>
      </c>
      <c r="H71" s="9">
        <v>2010</v>
      </c>
      <c r="I71" s="9">
        <v>2010</v>
      </c>
      <c r="J71" s="23">
        <v>0.51900000000000002</v>
      </c>
      <c r="K71" s="24">
        <v>2016</v>
      </c>
      <c r="L71" s="79">
        <f>VLOOKUP(C71,'Senate ridership'!A$1:B$52,2,0)</f>
        <v>898763</v>
      </c>
      <c r="M71" s="60">
        <v>328</v>
      </c>
      <c r="N71" s="58" t="s">
        <v>984</v>
      </c>
      <c r="O71" s="58" t="s">
        <v>1571</v>
      </c>
      <c r="T71" s="9"/>
      <c r="U71" s="23"/>
    </row>
    <row r="72" spans="1:21" x14ac:dyDescent="0.2">
      <c r="A72" s="9">
        <v>1</v>
      </c>
      <c r="B72" s="9">
        <v>7</v>
      </c>
      <c r="C72" s="9" t="s">
        <v>473</v>
      </c>
      <c r="D72" s="9">
        <v>2</v>
      </c>
      <c r="E72" s="9" t="s">
        <v>43</v>
      </c>
      <c r="F72" s="9" t="s">
        <v>479</v>
      </c>
      <c r="G72" s="9" t="s">
        <v>480</v>
      </c>
      <c r="H72" s="9">
        <v>2014</v>
      </c>
      <c r="I72" s="9">
        <v>2014</v>
      </c>
      <c r="J72" s="23">
        <v>0.48499999999999999</v>
      </c>
      <c r="K72" s="24">
        <v>2020</v>
      </c>
      <c r="L72" s="79">
        <f>VLOOKUP(C72,'Senate ridership'!A$1:B$52,2,0)</f>
        <v>246008</v>
      </c>
      <c r="M72" s="60">
        <v>354</v>
      </c>
      <c r="N72" s="58" t="s">
        <v>673</v>
      </c>
      <c r="O72" s="58" t="s">
        <v>1486</v>
      </c>
      <c r="T72" s="9"/>
      <c r="U72" s="23"/>
    </row>
    <row r="73" spans="1:21" x14ac:dyDescent="0.2">
      <c r="A73" s="9">
        <v>1</v>
      </c>
      <c r="B73" s="9">
        <v>7</v>
      </c>
      <c r="C73" s="9" t="s">
        <v>473</v>
      </c>
      <c r="D73" s="9">
        <v>3</v>
      </c>
      <c r="E73" s="9" t="s">
        <v>8</v>
      </c>
      <c r="F73" s="9" t="s">
        <v>733</v>
      </c>
      <c r="G73" s="9" t="s">
        <v>35</v>
      </c>
      <c r="H73" s="9">
        <v>2010</v>
      </c>
      <c r="I73" s="9">
        <v>2010</v>
      </c>
      <c r="J73" s="23">
        <v>0.47699999999999998</v>
      </c>
      <c r="K73" s="24">
        <v>2016</v>
      </c>
      <c r="L73" s="79">
        <f>VLOOKUP(C73,'Senate ridership'!A$1:B$52,2,0)</f>
        <v>246008</v>
      </c>
      <c r="M73" s="60">
        <v>261</v>
      </c>
      <c r="N73" s="58" t="s">
        <v>673</v>
      </c>
      <c r="O73" s="58" t="s">
        <v>1487</v>
      </c>
      <c r="T73" s="9"/>
    </row>
    <row r="74" spans="1:21" x14ac:dyDescent="0.2">
      <c r="A74" s="9">
        <v>1</v>
      </c>
      <c r="B74" s="9">
        <v>7</v>
      </c>
      <c r="C74" s="9" t="s">
        <v>484</v>
      </c>
      <c r="D74" s="9">
        <v>2</v>
      </c>
      <c r="E74" s="9" t="s">
        <v>43</v>
      </c>
      <c r="F74" s="9" t="s">
        <v>702</v>
      </c>
      <c r="G74" s="9" t="s">
        <v>143</v>
      </c>
      <c r="H74" s="9">
        <v>1996</v>
      </c>
      <c r="I74" s="9">
        <v>2014</v>
      </c>
      <c r="J74" s="23">
        <v>0.53300000000000003</v>
      </c>
      <c r="K74" s="24">
        <v>2020</v>
      </c>
      <c r="L74" s="79">
        <f>VLOOKUP(C74,'Senate ridership'!A$1:B$52,2,0)</f>
        <v>49384</v>
      </c>
      <c r="M74" s="60">
        <v>109</v>
      </c>
      <c r="N74" s="58" t="s">
        <v>984</v>
      </c>
      <c r="O74" s="58" t="s">
        <v>1506</v>
      </c>
      <c r="T74" s="9"/>
      <c r="U74" s="23"/>
    </row>
    <row r="75" spans="1:21" x14ac:dyDescent="0.2">
      <c r="A75" s="9">
        <v>1</v>
      </c>
      <c r="B75" s="9">
        <v>7</v>
      </c>
      <c r="C75" s="9" t="s">
        <v>484</v>
      </c>
      <c r="D75" s="9">
        <v>3</v>
      </c>
      <c r="E75" s="9" t="s">
        <v>43</v>
      </c>
      <c r="F75" s="9" t="s">
        <v>164</v>
      </c>
      <c r="G75" s="9" t="s">
        <v>555</v>
      </c>
      <c r="H75" s="9">
        <v>2010</v>
      </c>
      <c r="I75" s="9">
        <v>2010</v>
      </c>
      <c r="J75" s="23">
        <v>0.70299999999999996</v>
      </c>
      <c r="K75" s="24">
        <v>2016</v>
      </c>
      <c r="L75" s="79">
        <f>VLOOKUP(C75,'Senate ridership'!A$1:B$52,2,0)</f>
        <v>49384</v>
      </c>
      <c r="M75" s="60">
        <v>521</v>
      </c>
      <c r="N75" s="58" t="s">
        <v>1459</v>
      </c>
      <c r="O75" s="58" t="s">
        <v>1507</v>
      </c>
      <c r="T75" s="9"/>
    </row>
    <row r="76" spans="1:21" x14ac:dyDescent="0.2">
      <c r="A76" s="9">
        <v>1</v>
      </c>
      <c r="B76" s="9">
        <v>7</v>
      </c>
      <c r="C76" s="9" t="s">
        <v>489</v>
      </c>
      <c r="D76" s="9">
        <v>1</v>
      </c>
      <c r="E76" s="9" t="s">
        <v>43</v>
      </c>
      <c r="F76" s="9" t="s">
        <v>771</v>
      </c>
      <c r="G76" s="9" t="s">
        <v>772</v>
      </c>
      <c r="H76" s="9">
        <v>2012</v>
      </c>
      <c r="I76" s="9">
        <v>2012</v>
      </c>
      <c r="J76" s="23">
        <v>0.57799999999999996</v>
      </c>
      <c r="K76" s="24">
        <v>2018</v>
      </c>
      <c r="L76" s="79">
        <f>VLOOKUP(C76,'Senate ridership'!A$1:B$52,2,0)</f>
        <v>54593</v>
      </c>
      <c r="M76" s="60">
        <v>454</v>
      </c>
      <c r="N76" s="58" t="s">
        <v>673</v>
      </c>
      <c r="O76" s="58" t="s">
        <v>1532</v>
      </c>
      <c r="T76" s="9"/>
      <c r="U76" s="23"/>
    </row>
    <row r="77" spans="1:21" x14ac:dyDescent="0.2">
      <c r="A77" s="9">
        <v>1</v>
      </c>
      <c r="B77" s="9">
        <v>7</v>
      </c>
      <c r="C77" s="9" t="s">
        <v>489</v>
      </c>
      <c r="D77" s="9">
        <v>2</v>
      </c>
      <c r="E77" s="9" t="s">
        <v>43</v>
      </c>
      <c r="F77" s="9" t="s">
        <v>708</v>
      </c>
      <c r="G77" s="9" t="s">
        <v>709</v>
      </c>
      <c r="H77" s="9">
        <v>2014</v>
      </c>
      <c r="I77" s="9">
        <v>2014</v>
      </c>
      <c r="J77" s="23">
        <v>0.64800000000000002</v>
      </c>
      <c r="K77" s="24">
        <v>2020</v>
      </c>
      <c r="L77" s="79">
        <f>VLOOKUP(C77,'Senate ridership'!A$1:B$52,2,0)</f>
        <v>54593</v>
      </c>
      <c r="M77" s="60" t="s">
        <v>1466</v>
      </c>
      <c r="N77" s="58" t="s">
        <v>673</v>
      </c>
      <c r="O77" s="58" t="s">
        <v>1533</v>
      </c>
      <c r="T77" s="9"/>
      <c r="U77" s="23"/>
    </row>
    <row r="78" spans="1:21" x14ac:dyDescent="0.2">
      <c r="A78" s="9">
        <v>1</v>
      </c>
      <c r="B78" s="9">
        <v>7</v>
      </c>
      <c r="C78" s="9" t="s">
        <v>493</v>
      </c>
      <c r="D78" s="9">
        <v>1</v>
      </c>
      <c r="E78" s="9" t="s">
        <v>8</v>
      </c>
      <c r="F78" s="9" t="s">
        <v>775</v>
      </c>
      <c r="G78" s="9" t="s">
        <v>776</v>
      </c>
      <c r="H78" s="9">
        <v>2012</v>
      </c>
      <c r="I78" s="9">
        <v>2012</v>
      </c>
      <c r="J78" s="23">
        <v>0.51</v>
      </c>
      <c r="K78" s="24">
        <v>2018</v>
      </c>
      <c r="L78" s="79">
        <f>VLOOKUP(C78,'Senate ridership'!A$1:B$52,2,0)</f>
        <v>125921</v>
      </c>
      <c r="M78" s="60">
        <v>303</v>
      </c>
      <c r="N78" s="58" t="s">
        <v>984</v>
      </c>
      <c r="O78" s="58" t="s">
        <v>1538</v>
      </c>
      <c r="T78" s="9"/>
    </row>
    <row r="79" spans="1:21" x14ac:dyDescent="0.2">
      <c r="A79" s="9">
        <v>1</v>
      </c>
      <c r="B79" s="9">
        <v>7</v>
      </c>
      <c r="C79" s="9" t="s">
        <v>493</v>
      </c>
      <c r="D79" s="9">
        <v>2</v>
      </c>
      <c r="E79" s="9" t="s">
        <v>8</v>
      </c>
      <c r="F79" s="9" t="s">
        <v>713</v>
      </c>
      <c r="G79" s="9" t="s">
        <v>63</v>
      </c>
      <c r="H79" s="9">
        <v>2008</v>
      </c>
      <c r="I79" s="9">
        <v>2014</v>
      </c>
      <c r="J79" s="23">
        <v>0.55400000000000005</v>
      </c>
      <c r="K79" s="24">
        <v>2020</v>
      </c>
      <c r="L79" s="79">
        <f>VLOOKUP(C79,'Senate ridership'!A$1:B$52,2,0)</f>
        <v>125921</v>
      </c>
      <c r="M79" s="60">
        <v>531</v>
      </c>
      <c r="N79" s="58" t="s">
        <v>984</v>
      </c>
      <c r="O79" s="58" t="s">
        <v>1539</v>
      </c>
      <c r="T79" s="9"/>
      <c r="U79" s="23"/>
    </row>
    <row r="80" spans="1:21" x14ac:dyDescent="0.2">
      <c r="A80" s="9">
        <v>1</v>
      </c>
      <c r="B80" s="9">
        <v>7</v>
      </c>
      <c r="C80" s="9" t="s">
        <v>498</v>
      </c>
      <c r="D80" s="9">
        <v>1</v>
      </c>
      <c r="E80" s="9" t="s">
        <v>43</v>
      </c>
      <c r="F80" s="9" t="s">
        <v>792</v>
      </c>
      <c r="G80" s="9" t="s">
        <v>793</v>
      </c>
      <c r="H80" s="9">
        <v>1976</v>
      </c>
      <c r="I80" s="9">
        <v>2012</v>
      </c>
      <c r="J80" s="23">
        <v>0.65300000000000002</v>
      </c>
      <c r="K80" s="24">
        <v>2018</v>
      </c>
      <c r="L80" s="79">
        <f>VLOOKUP(C80,'Senate ridership'!A$1:B$52,2,0)</f>
        <v>51161</v>
      </c>
      <c r="M80" s="60">
        <v>104</v>
      </c>
      <c r="N80" s="58" t="s">
        <v>984</v>
      </c>
      <c r="O80" s="58" t="s">
        <v>1562</v>
      </c>
      <c r="T80" s="9"/>
    </row>
    <row r="81" spans="1:21" x14ac:dyDescent="0.2">
      <c r="A81" s="9">
        <v>1</v>
      </c>
      <c r="B81" s="9">
        <v>7</v>
      </c>
      <c r="C81" s="9" t="s">
        <v>498</v>
      </c>
      <c r="D81" s="9">
        <v>3</v>
      </c>
      <c r="E81" s="9" t="s">
        <v>43</v>
      </c>
      <c r="F81" s="9" t="s">
        <v>491</v>
      </c>
      <c r="G81" s="9" t="s">
        <v>132</v>
      </c>
      <c r="H81" s="9">
        <v>2010</v>
      </c>
      <c r="I81" s="9">
        <v>2010</v>
      </c>
      <c r="J81" s="23">
        <v>0.61599999999999999</v>
      </c>
      <c r="K81" s="24">
        <v>2016</v>
      </c>
      <c r="L81" s="79">
        <f>VLOOKUP(C81,'Senate ridership'!A$1:B$52,2,0)</f>
        <v>51161</v>
      </c>
      <c r="M81" s="60" t="s">
        <v>1469</v>
      </c>
      <c r="N81" s="58" t="s">
        <v>673</v>
      </c>
      <c r="O81" s="58" t="s">
        <v>1563</v>
      </c>
      <c r="T81" s="9"/>
    </row>
    <row r="82" spans="1:21" x14ac:dyDescent="0.2">
      <c r="A82" s="9">
        <v>1</v>
      </c>
      <c r="B82" s="9">
        <v>7</v>
      </c>
      <c r="C82" s="9" t="s">
        <v>502</v>
      </c>
      <c r="D82" s="9">
        <v>1</v>
      </c>
      <c r="E82" s="9" t="s">
        <v>43</v>
      </c>
      <c r="F82" s="9" t="s">
        <v>804</v>
      </c>
      <c r="G82" s="9" t="s">
        <v>10</v>
      </c>
      <c r="H82" s="9">
        <v>2008</v>
      </c>
      <c r="I82" s="9">
        <v>2012</v>
      </c>
      <c r="J82" s="23">
        <v>0.75700000000000001</v>
      </c>
      <c r="K82" s="24">
        <v>2018</v>
      </c>
      <c r="L82" s="79">
        <f>VLOOKUP(C82,'Senate ridership'!A$1:B$52,2,0)</f>
        <v>0</v>
      </c>
      <c r="M82" s="60">
        <v>307</v>
      </c>
      <c r="N82" s="58" t="s">
        <v>1459</v>
      </c>
      <c r="O82" s="58" t="s">
        <v>1574</v>
      </c>
    </row>
    <row r="83" spans="1:21" x14ac:dyDescent="0.2">
      <c r="A83" s="9">
        <v>1</v>
      </c>
      <c r="B83" s="9">
        <v>7</v>
      </c>
      <c r="C83" s="9" t="s">
        <v>502</v>
      </c>
      <c r="D83" s="9">
        <v>2</v>
      </c>
      <c r="E83" s="9" t="s">
        <v>43</v>
      </c>
      <c r="F83" s="9" t="s">
        <v>723</v>
      </c>
      <c r="G83" s="9" t="s">
        <v>35</v>
      </c>
      <c r="H83" s="9">
        <v>1996</v>
      </c>
      <c r="I83" s="9">
        <v>2014</v>
      </c>
      <c r="J83" s="23">
        <v>0.72299999999999998</v>
      </c>
      <c r="K83" s="24">
        <v>2020</v>
      </c>
      <c r="L83" s="79">
        <f>VLOOKUP(C83,'Senate ridership'!A$1:B$52,2,0)</f>
        <v>0</v>
      </c>
      <c r="M83" s="60" t="s">
        <v>1470</v>
      </c>
      <c r="N83" s="58" t="s">
        <v>673</v>
      </c>
      <c r="O83" s="58" t="s">
        <v>1575</v>
      </c>
      <c r="T83" s="9"/>
      <c r="U83" s="23"/>
    </row>
    <row r="84" spans="1:21" x14ac:dyDescent="0.2">
      <c r="A84" s="9">
        <v>1</v>
      </c>
      <c r="B84" s="9">
        <v>8</v>
      </c>
      <c r="C84" s="9" t="s">
        <v>505</v>
      </c>
      <c r="D84" s="9">
        <v>1</v>
      </c>
      <c r="E84" s="9" t="s">
        <v>43</v>
      </c>
      <c r="F84" s="9" t="s">
        <v>728</v>
      </c>
      <c r="G84" s="9" t="s">
        <v>179</v>
      </c>
      <c r="H84" s="9">
        <v>2012</v>
      </c>
      <c r="I84" s="9">
        <v>2012</v>
      </c>
      <c r="J84" s="23">
        <v>0.49199999999999999</v>
      </c>
      <c r="K84" s="24">
        <v>2018</v>
      </c>
      <c r="L84" s="79">
        <f>VLOOKUP(C84,'Senate ridership'!A$1:B$52,2,0)</f>
        <v>107287</v>
      </c>
      <c r="M84" s="60">
        <v>413</v>
      </c>
      <c r="N84" s="58" t="s">
        <v>673</v>
      </c>
      <c r="O84" s="58" t="s">
        <v>1482</v>
      </c>
      <c r="T84" s="9"/>
    </row>
    <row r="85" spans="1:21" x14ac:dyDescent="0.2">
      <c r="A85" s="9">
        <v>1</v>
      </c>
      <c r="B85" s="9">
        <v>8</v>
      </c>
      <c r="C85" s="9" t="s">
        <v>505</v>
      </c>
      <c r="D85" s="9">
        <v>3</v>
      </c>
      <c r="E85" s="9" t="s">
        <v>43</v>
      </c>
      <c r="F85" s="9" t="s">
        <v>729</v>
      </c>
      <c r="G85" s="9" t="s">
        <v>10</v>
      </c>
      <c r="H85" s="9">
        <v>1986</v>
      </c>
      <c r="I85" s="9">
        <v>2010</v>
      </c>
      <c r="J85" s="23">
        <v>0.59199999999999997</v>
      </c>
      <c r="K85" s="24">
        <v>2016</v>
      </c>
      <c r="L85" s="79">
        <f>VLOOKUP(C85,'Senate ridership'!A$1:B$52,2,0)</f>
        <v>107287</v>
      </c>
      <c r="M85" s="60">
        <v>218</v>
      </c>
      <c r="N85" s="58" t="s">
        <v>673</v>
      </c>
      <c r="O85" s="58" t="s">
        <v>1483</v>
      </c>
      <c r="T85" s="9"/>
    </row>
    <row r="86" spans="1:21" ht="32" x14ac:dyDescent="0.2">
      <c r="A86" s="9">
        <v>1</v>
      </c>
      <c r="B86" s="9">
        <v>8</v>
      </c>
      <c r="C86" s="9" t="s">
        <v>516</v>
      </c>
      <c r="D86" s="9">
        <v>1</v>
      </c>
      <c r="E86" s="9" t="s">
        <v>8</v>
      </c>
      <c r="F86" s="9" t="s">
        <v>731</v>
      </c>
      <c r="G86" s="9" t="s">
        <v>732</v>
      </c>
      <c r="H86" s="9">
        <v>1992</v>
      </c>
      <c r="I86" s="9">
        <v>2012</v>
      </c>
      <c r="J86" s="23">
        <v>0.625</v>
      </c>
      <c r="K86" s="24">
        <v>2018</v>
      </c>
      <c r="L86" s="79">
        <f>VLOOKUP(C86,'Senate ridership'!A$1:B$52,2,0)</f>
        <v>11220577</v>
      </c>
      <c r="M86" s="60">
        <v>331</v>
      </c>
      <c r="N86" s="58" t="s">
        <v>984</v>
      </c>
      <c r="O86" s="58" t="s">
        <v>1484</v>
      </c>
      <c r="P86" s="54" t="s">
        <v>995</v>
      </c>
      <c r="Q86" s="55" t="s">
        <v>996</v>
      </c>
      <c r="T86" s="9"/>
    </row>
    <row r="87" spans="1:21" x14ac:dyDescent="0.2">
      <c r="A87" s="9">
        <v>1</v>
      </c>
      <c r="B87" s="9">
        <v>8</v>
      </c>
      <c r="C87" s="9" t="s">
        <v>516</v>
      </c>
      <c r="D87" s="9">
        <v>3</v>
      </c>
      <c r="E87" s="9" t="s">
        <v>8</v>
      </c>
      <c r="F87" s="54" t="s">
        <v>98</v>
      </c>
      <c r="G87" s="9" t="s">
        <v>98</v>
      </c>
      <c r="H87" s="9">
        <v>2016</v>
      </c>
      <c r="I87" s="9">
        <v>2016</v>
      </c>
      <c r="J87" s="23">
        <v>0.61599999999999999</v>
      </c>
      <c r="K87" s="24">
        <v>2022</v>
      </c>
      <c r="L87" s="79">
        <f>VLOOKUP(C87,'Senate ridership'!A$1:B$52,2,0)</f>
        <v>11220577</v>
      </c>
      <c r="M87" s="60" t="s">
        <v>1460</v>
      </c>
      <c r="N87" s="58" t="s">
        <v>1459</v>
      </c>
      <c r="O87" s="58" t="s">
        <v>1485</v>
      </c>
      <c r="T87" s="9"/>
    </row>
    <row r="88" spans="1:21" x14ac:dyDescent="0.2">
      <c r="A88" s="9">
        <v>1</v>
      </c>
      <c r="B88" s="9">
        <v>8</v>
      </c>
      <c r="C88" s="9" t="s">
        <v>581</v>
      </c>
      <c r="D88" s="9">
        <v>1</v>
      </c>
      <c r="E88" s="9" t="s">
        <v>8</v>
      </c>
      <c r="F88" s="9" t="s">
        <v>741</v>
      </c>
      <c r="G88" s="9" t="s">
        <v>742</v>
      </c>
      <c r="H88" s="9">
        <v>2012</v>
      </c>
      <c r="I88" s="9">
        <v>2012</v>
      </c>
      <c r="J88" s="23">
        <v>0.626</v>
      </c>
      <c r="K88" s="24">
        <v>2018</v>
      </c>
      <c r="L88" s="79">
        <f>VLOOKUP(C88,'Senate ridership'!A$1:B$52,2,0)</f>
        <v>0</v>
      </c>
      <c r="M88" s="60">
        <v>330</v>
      </c>
      <c r="N88" s="58" t="s">
        <v>984</v>
      </c>
      <c r="O88" s="58" t="s">
        <v>1496</v>
      </c>
      <c r="T88" s="9"/>
    </row>
    <row r="89" spans="1:21" x14ac:dyDescent="0.2">
      <c r="A89" s="9">
        <v>1</v>
      </c>
      <c r="B89" s="9">
        <v>8</v>
      </c>
      <c r="C89" s="9" t="s">
        <v>581</v>
      </c>
      <c r="D89" s="9">
        <v>3</v>
      </c>
      <c r="E89" s="9" t="s">
        <v>8</v>
      </c>
      <c r="F89" s="9" t="s">
        <v>743</v>
      </c>
      <c r="G89" s="9" t="s">
        <v>79</v>
      </c>
      <c r="H89" s="9">
        <v>2014</v>
      </c>
      <c r="I89" s="9">
        <v>2014</v>
      </c>
      <c r="J89" s="23">
        <v>0.69799999999999995</v>
      </c>
      <c r="K89" s="24">
        <v>2016</v>
      </c>
      <c r="L89" s="79">
        <f>VLOOKUP(C89,'Senate ridership'!A$1:B$52,2,0)</f>
        <v>0</v>
      </c>
      <c r="M89" s="60">
        <v>722</v>
      </c>
      <c r="N89" s="58" t="s">
        <v>984</v>
      </c>
      <c r="O89" s="58" t="s">
        <v>1497</v>
      </c>
      <c r="T89" s="9"/>
    </row>
    <row r="90" spans="1:21" x14ac:dyDescent="0.2">
      <c r="A90" s="9">
        <v>1</v>
      </c>
      <c r="B90" s="9">
        <v>8</v>
      </c>
      <c r="C90" s="9" t="s">
        <v>584</v>
      </c>
      <c r="D90" s="9">
        <v>1</v>
      </c>
      <c r="E90" s="9" t="s">
        <v>43</v>
      </c>
      <c r="F90" s="9" t="s">
        <v>777</v>
      </c>
      <c r="G90" s="9" t="s">
        <v>778</v>
      </c>
      <c r="H90" s="9">
        <v>2012</v>
      </c>
      <c r="I90" s="9">
        <v>2012</v>
      </c>
      <c r="J90" s="23">
        <v>0.45900000000000002</v>
      </c>
      <c r="K90" s="24">
        <v>2018</v>
      </c>
      <c r="L90" s="79">
        <f>VLOOKUP(C90,'Senate ridership'!A$1:B$52,2,0)</f>
        <v>80897</v>
      </c>
      <c r="M90" s="60">
        <v>324</v>
      </c>
      <c r="N90" s="58" t="s">
        <v>984</v>
      </c>
      <c r="O90" s="58" t="s">
        <v>1540</v>
      </c>
      <c r="T90" s="9"/>
    </row>
    <row r="91" spans="1:21" x14ac:dyDescent="0.2">
      <c r="A91" s="9">
        <v>1</v>
      </c>
      <c r="B91" s="9">
        <v>8</v>
      </c>
      <c r="C91" s="9" t="s">
        <v>584</v>
      </c>
      <c r="D91" s="9">
        <v>3</v>
      </c>
      <c r="E91" s="9" t="s">
        <v>8</v>
      </c>
      <c r="F91" s="9" t="s">
        <v>931</v>
      </c>
      <c r="G91" s="9" t="s">
        <v>1456</v>
      </c>
      <c r="H91" s="9">
        <v>2016</v>
      </c>
      <c r="I91" s="9">
        <v>2016</v>
      </c>
      <c r="J91" s="23">
        <v>0.81</v>
      </c>
      <c r="K91" s="24">
        <v>2022</v>
      </c>
      <c r="L91" s="79">
        <f>VLOOKUP(C91,'Senate ridership'!A$1:B$52,2,0)</f>
        <v>80897</v>
      </c>
      <c r="M91" s="60" t="s">
        <v>1468</v>
      </c>
      <c r="N91" s="58" t="s">
        <v>1459</v>
      </c>
      <c r="O91" s="58" t="s">
        <v>1541</v>
      </c>
      <c r="T91" s="9"/>
    </row>
    <row r="92" spans="1:21" x14ac:dyDescent="0.2">
      <c r="A92" s="9">
        <v>1</v>
      </c>
      <c r="B92" s="9">
        <v>9</v>
      </c>
      <c r="C92" s="9" t="s">
        <v>589</v>
      </c>
      <c r="D92" s="9">
        <v>2</v>
      </c>
      <c r="E92" s="9" t="s">
        <v>8</v>
      </c>
      <c r="F92" s="9" t="s">
        <v>805</v>
      </c>
      <c r="G92" s="9" t="s">
        <v>806</v>
      </c>
      <c r="H92" s="9">
        <v>2014</v>
      </c>
      <c r="I92" s="9">
        <v>2014</v>
      </c>
      <c r="J92" s="23">
        <v>0.48799999999999999</v>
      </c>
      <c r="K92" s="24">
        <v>2020</v>
      </c>
      <c r="L92" s="79">
        <f>VLOOKUP(C92,'Senate ridership'!A$1:B$52,2,0)</f>
        <v>0</v>
      </c>
      <c r="M92" s="60">
        <v>702</v>
      </c>
      <c r="N92" s="58" t="s">
        <v>984</v>
      </c>
      <c r="O92" s="58" t="s">
        <v>1476</v>
      </c>
      <c r="T92" s="9"/>
      <c r="U92" s="23"/>
    </row>
    <row r="93" spans="1:21" x14ac:dyDescent="0.2">
      <c r="A93" s="9">
        <v>1</v>
      </c>
      <c r="B93" s="9">
        <v>9</v>
      </c>
      <c r="C93" s="9" t="s">
        <v>589</v>
      </c>
      <c r="D93" s="9">
        <v>3</v>
      </c>
      <c r="E93" s="9" t="s">
        <v>43</v>
      </c>
      <c r="F93" s="9" t="s">
        <v>724</v>
      </c>
      <c r="G93" s="9" t="s">
        <v>725</v>
      </c>
      <c r="H93" s="9">
        <v>2004</v>
      </c>
      <c r="I93" s="9">
        <v>2010</v>
      </c>
      <c r="J93" s="23">
        <v>0.39500000000000002</v>
      </c>
      <c r="K93" s="24">
        <v>2016</v>
      </c>
      <c r="L93" s="79">
        <f>VLOOKUP(C93,'Senate ridership'!A$1:B$52,2,0)</f>
        <v>0</v>
      </c>
      <c r="M93" s="60">
        <v>709</v>
      </c>
      <c r="N93" s="58" t="s">
        <v>984</v>
      </c>
      <c r="O93" s="58" t="s">
        <v>1477</v>
      </c>
      <c r="T93" s="9"/>
      <c r="U93" s="23"/>
    </row>
    <row r="94" spans="1:21" x14ac:dyDescent="0.2">
      <c r="A94" s="9">
        <v>1</v>
      </c>
      <c r="B94" s="9">
        <v>9</v>
      </c>
      <c r="C94" s="9" t="s">
        <v>591</v>
      </c>
      <c r="D94" s="9">
        <v>2</v>
      </c>
      <c r="E94" s="9" t="s">
        <v>43</v>
      </c>
      <c r="F94" s="9" t="s">
        <v>698</v>
      </c>
      <c r="G94" s="9" t="s">
        <v>27</v>
      </c>
      <c r="H94" s="9">
        <v>2008</v>
      </c>
      <c r="I94" s="9">
        <v>2014</v>
      </c>
      <c r="J94" s="23">
        <v>0.65300000000000002</v>
      </c>
      <c r="K94" s="24">
        <v>2020</v>
      </c>
      <c r="L94" s="79">
        <f>VLOOKUP(C94,'Senate ridership'!A$1:B$52,2,0)</f>
        <v>7510</v>
      </c>
      <c r="M94" s="60">
        <v>483</v>
      </c>
      <c r="N94" s="58" t="s">
        <v>673</v>
      </c>
      <c r="O94" s="58" t="s">
        <v>1500</v>
      </c>
      <c r="T94" s="9"/>
      <c r="U94" s="23"/>
    </row>
    <row r="95" spans="1:21" x14ac:dyDescent="0.2">
      <c r="A95" s="9">
        <v>1</v>
      </c>
      <c r="B95" s="9">
        <v>9</v>
      </c>
      <c r="C95" s="9" t="s">
        <v>591</v>
      </c>
      <c r="D95" s="9">
        <v>3</v>
      </c>
      <c r="E95" s="9" t="s">
        <v>43</v>
      </c>
      <c r="F95" s="9" t="s">
        <v>745</v>
      </c>
      <c r="G95" s="9" t="s">
        <v>132</v>
      </c>
      <c r="H95" s="9">
        <v>1998</v>
      </c>
      <c r="I95" s="9">
        <v>2010</v>
      </c>
      <c r="J95" s="23">
        <v>0.71099999999999997</v>
      </c>
      <c r="K95" s="24">
        <v>2016</v>
      </c>
      <c r="L95" s="79">
        <f>VLOOKUP(C95,'Senate ridership'!A$1:B$52,2,0)</f>
        <v>7510</v>
      </c>
      <c r="M95" s="60">
        <v>239</v>
      </c>
      <c r="N95" s="58" t="s">
        <v>1459</v>
      </c>
      <c r="O95" s="58" t="s">
        <v>1501</v>
      </c>
      <c r="T95" s="9"/>
      <c r="U95" s="23"/>
    </row>
    <row r="96" spans="1:21" x14ac:dyDescent="0.2">
      <c r="A96" s="9">
        <v>1</v>
      </c>
      <c r="B96" s="9">
        <v>9</v>
      </c>
      <c r="C96" s="9" t="s">
        <v>594</v>
      </c>
      <c r="D96" s="9">
        <v>1</v>
      </c>
      <c r="E96" s="9" t="s">
        <v>8</v>
      </c>
      <c r="F96" s="54" t="s">
        <v>2293</v>
      </c>
      <c r="G96" s="9" t="s">
        <v>766</v>
      </c>
      <c r="H96" s="9">
        <v>2006</v>
      </c>
      <c r="I96" s="9">
        <v>2012</v>
      </c>
      <c r="J96" s="23">
        <v>0.48599999999999999</v>
      </c>
      <c r="K96" s="24">
        <v>2018</v>
      </c>
      <c r="L96" s="79">
        <f>VLOOKUP(C96,'Senate ridership'!A$1:B$52,2,0)</f>
        <v>123622</v>
      </c>
      <c r="M96" s="60">
        <v>311</v>
      </c>
      <c r="N96" s="58" t="s">
        <v>984</v>
      </c>
      <c r="O96" s="58" t="s">
        <v>1526</v>
      </c>
      <c r="T96" s="9"/>
      <c r="U96" s="23"/>
    </row>
    <row r="97" spans="1:21" x14ac:dyDescent="0.2">
      <c r="A97" s="9">
        <v>1</v>
      </c>
      <c r="B97" s="9">
        <v>9</v>
      </c>
      <c r="C97" s="9" t="s">
        <v>594</v>
      </c>
      <c r="D97" s="9">
        <v>2</v>
      </c>
      <c r="E97" s="9" t="s">
        <v>43</v>
      </c>
      <c r="F97" s="9" t="s">
        <v>595</v>
      </c>
      <c r="G97" s="9" t="s">
        <v>52</v>
      </c>
      <c r="H97" s="9">
        <v>2014</v>
      </c>
      <c r="I97" s="9">
        <v>2014</v>
      </c>
      <c r="J97" s="23">
        <v>0.57899999999999996</v>
      </c>
      <c r="K97" s="24">
        <v>2020</v>
      </c>
      <c r="L97" s="79">
        <f>VLOOKUP(C97,'Senate ridership'!A$1:B$52,2,0)</f>
        <v>123622</v>
      </c>
      <c r="M97" s="60">
        <v>320</v>
      </c>
      <c r="N97" s="58" t="s">
        <v>984</v>
      </c>
      <c r="O97" s="58" t="s">
        <v>1527</v>
      </c>
      <c r="T97" s="9"/>
      <c r="U97" s="23"/>
    </row>
    <row r="98" spans="1:21" x14ac:dyDescent="0.2">
      <c r="A98" s="9">
        <v>1</v>
      </c>
      <c r="B98" s="9">
        <v>9</v>
      </c>
      <c r="C98" s="9" t="s">
        <v>596</v>
      </c>
      <c r="D98" s="9">
        <v>2</v>
      </c>
      <c r="E98" s="9" t="s">
        <v>8</v>
      </c>
      <c r="F98" s="9" t="s">
        <v>717</v>
      </c>
      <c r="G98" s="9" t="s">
        <v>179</v>
      </c>
      <c r="H98" s="9">
        <v>2008</v>
      </c>
      <c r="I98" s="9">
        <v>2014</v>
      </c>
      <c r="J98" s="23">
        <v>0.55800000000000005</v>
      </c>
      <c r="K98" s="24">
        <v>2020</v>
      </c>
      <c r="L98" s="79">
        <f>VLOOKUP(C98,'Senate ridership'!A$1:B$52,2,0)</f>
        <v>823310</v>
      </c>
      <c r="M98" s="60">
        <v>313</v>
      </c>
      <c r="N98" s="58" t="s">
        <v>984</v>
      </c>
      <c r="O98" s="58" t="s">
        <v>1548</v>
      </c>
      <c r="T98" s="9"/>
      <c r="U98" s="23"/>
    </row>
    <row r="99" spans="1:21" x14ac:dyDescent="0.2">
      <c r="A99" s="9">
        <v>1</v>
      </c>
      <c r="B99" s="9">
        <v>9</v>
      </c>
      <c r="C99" s="9" t="s">
        <v>596</v>
      </c>
      <c r="D99" s="9">
        <v>3</v>
      </c>
      <c r="E99" s="9" t="s">
        <v>8</v>
      </c>
      <c r="F99" s="9" t="s">
        <v>785</v>
      </c>
      <c r="G99" s="9" t="s">
        <v>182</v>
      </c>
      <c r="H99" s="9">
        <v>1998</v>
      </c>
      <c r="I99" s="9">
        <v>2010</v>
      </c>
      <c r="J99" s="23">
        <v>0.57199999999999995</v>
      </c>
      <c r="K99" s="24">
        <v>2016</v>
      </c>
      <c r="L99" s="79">
        <f>VLOOKUP(C99,'Senate ridership'!A$1:B$52,2,0)</f>
        <v>823310</v>
      </c>
      <c r="M99" s="60">
        <v>221</v>
      </c>
      <c r="N99" s="58" t="s">
        <v>1459</v>
      </c>
      <c r="O99" s="58" t="s">
        <v>1549</v>
      </c>
      <c r="T99" s="9"/>
    </row>
    <row r="100" spans="1:21" x14ac:dyDescent="0.2">
      <c r="A100" s="9">
        <v>1</v>
      </c>
      <c r="B100" s="9">
        <v>9</v>
      </c>
      <c r="C100" s="9" t="s">
        <v>605</v>
      </c>
      <c r="D100" s="9">
        <v>1</v>
      </c>
      <c r="E100" s="9" t="s">
        <v>8</v>
      </c>
      <c r="F100" s="9" t="s">
        <v>798</v>
      </c>
      <c r="G100" s="9" t="s">
        <v>799</v>
      </c>
      <c r="H100" s="9">
        <v>2000</v>
      </c>
      <c r="I100" s="9">
        <v>2012</v>
      </c>
      <c r="J100" s="23">
        <v>0.60499999999999998</v>
      </c>
      <c r="K100" s="24">
        <v>2018</v>
      </c>
      <c r="L100" s="79">
        <f>VLOOKUP(C100,'Senate ridership'!A$1:B$52,2,0)</f>
        <v>1238577</v>
      </c>
      <c r="M100" s="60">
        <v>511</v>
      </c>
      <c r="N100" s="58" t="s">
        <v>984</v>
      </c>
      <c r="O100" s="58" t="s">
        <v>1568</v>
      </c>
      <c r="T100" s="9"/>
      <c r="U100" s="23"/>
    </row>
    <row r="101" spans="1:21" x14ac:dyDescent="0.2">
      <c r="A101" s="9">
        <v>1</v>
      </c>
      <c r="B101" s="9">
        <v>9</v>
      </c>
      <c r="C101" s="9" t="s">
        <v>605</v>
      </c>
      <c r="D101" s="9">
        <v>3</v>
      </c>
      <c r="E101" s="9" t="s">
        <v>8</v>
      </c>
      <c r="F101" s="9" t="s">
        <v>800</v>
      </c>
      <c r="G101" s="9" t="s">
        <v>801</v>
      </c>
      <c r="H101" s="9">
        <v>1992</v>
      </c>
      <c r="I101" s="9">
        <v>2010</v>
      </c>
      <c r="J101" s="23">
        <v>0.52400000000000002</v>
      </c>
      <c r="K101" s="24">
        <v>2016</v>
      </c>
      <c r="L101" s="79">
        <f>VLOOKUP(C101,'Senate ridership'!A$1:B$52,2,0)</f>
        <v>1238577</v>
      </c>
      <c r="M101" s="60">
        <v>154</v>
      </c>
      <c r="N101" s="58" t="s">
        <v>673</v>
      </c>
      <c r="O101" s="58" t="s">
        <v>1569</v>
      </c>
      <c r="T101" s="9"/>
    </row>
    <row r="102" spans="1:21" x14ac:dyDescent="0.2">
      <c r="A102" s="9">
        <f>SUM(A2:A101)</f>
        <v>100</v>
      </c>
      <c r="C102" s="9"/>
      <c r="E102" s="9"/>
      <c r="F102" s="9"/>
      <c r="G102" s="9"/>
      <c r="L102" s="9"/>
      <c r="T102" s="9"/>
      <c r="U102" s="9"/>
    </row>
    <row r="104" spans="1:21" x14ac:dyDescent="0.2">
      <c r="A104" s="9" t="s">
        <v>1474</v>
      </c>
    </row>
    <row r="105" spans="1:21" x14ac:dyDescent="0.2">
      <c r="A105" s="62" t="s">
        <v>1475</v>
      </c>
    </row>
  </sheetData>
  <sortState ref="A2:P101">
    <sortCondition ref="B2:B101"/>
    <sortCondition ref="C2:C101"/>
  </sortState>
  <pageMargins left="0.75" right="0.75" top="1" bottom="1" header="0.5" footer="0.5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8"/>
  <sheetViews>
    <sheetView workbookViewId="0">
      <pane xSplit="2" ySplit="2" topLeftCell="C414" activePane="bottomRight" state="frozen"/>
      <selection pane="topRight" activeCell="C1" sqref="C1"/>
      <selection pane="bottomLeft" activeCell="A3" sqref="A3"/>
      <selection pane="bottomRight" activeCell="D2" sqref="D2"/>
    </sheetView>
  </sheetViews>
  <sheetFormatPr baseColWidth="10" defaultColWidth="8.625" defaultRowHeight="16" x14ac:dyDescent="0.2"/>
  <cols>
    <col min="3" max="3" width="6.125" customWidth="1"/>
    <col min="4" max="11" width="8.75" bestFit="1" customWidth="1"/>
    <col min="12" max="13" width="9.5" bestFit="1" customWidth="1"/>
  </cols>
  <sheetData>
    <row r="1" spans="1:13" ht="35" customHeight="1" x14ac:dyDescent="0.2">
      <c r="B1" t="s">
        <v>1581</v>
      </c>
      <c r="C1" t="s">
        <v>2296</v>
      </c>
      <c r="D1" t="s">
        <v>2297</v>
      </c>
    </row>
    <row r="2" spans="1:13" x14ac:dyDescent="0.2">
      <c r="A2" t="s">
        <v>1582</v>
      </c>
      <c r="B2" t="s">
        <v>1583</v>
      </c>
      <c r="C2" s="54"/>
      <c r="D2" t="s">
        <v>1584</v>
      </c>
      <c r="E2" t="s">
        <v>1585</v>
      </c>
      <c r="F2" t="s">
        <v>1586</v>
      </c>
      <c r="G2" t="s">
        <v>1587</v>
      </c>
      <c r="H2" t="s">
        <v>1588</v>
      </c>
      <c r="I2" t="s">
        <v>1589</v>
      </c>
      <c r="J2" t="s">
        <v>1590</v>
      </c>
      <c r="K2" t="s">
        <v>1591</v>
      </c>
      <c r="L2" t="s">
        <v>1592</v>
      </c>
      <c r="M2" t="s">
        <v>1593</v>
      </c>
    </row>
    <row r="3" spans="1:13" x14ac:dyDescent="0.2">
      <c r="A3" t="s">
        <v>1594</v>
      </c>
      <c r="C3">
        <f t="shared" ref="C3:C13" si="0">LEN(SUBSTITUTE(B3,",",""))/3</f>
        <v>0</v>
      </c>
      <c r="D3" s="79"/>
      <c r="E3" s="79"/>
      <c r="F3" s="79"/>
      <c r="G3" s="79"/>
      <c r="H3" s="79"/>
      <c r="I3" s="79"/>
      <c r="J3" s="79"/>
      <c r="K3" s="79"/>
      <c r="L3" s="79"/>
      <c r="M3" s="79"/>
    </row>
    <row r="4" spans="1:13" x14ac:dyDescent="0.2">
      <c r="A4" t="s">
        <v>1595</v>
      </c>
      <c r="B4" t="s">
        <v>1596</v>
      </c>
      <c r="C4" s="9">
        <f t="shared" si="0"/>
        <v>2</v>
      </c>
      <c r="D4" s="79">
        <v>0</v>
      </c>
      <c r="E4" s="79">
        <v>0</v>
      </c>
      <c r="F4" s="79">
        <v>0</v>
      </c>
      <c r="G4" s="79">
        <v>0</v>
      </c>
      <c r="H4" s="79">
        <v>0</v>
      </c>
      <c r="I4" s="79">
        <v>0</v>
      </c>
      <c r="J4" s="79">
        <v>0</v>
      </c>
      <c r="K4" s="79"/>
      <c r="L4" s="79"/>
      <c r="M4" s="79"/>
    </row>
    <row r="5" spans="1:13" x14ac:dyDescent="0.2">
      <c r="A5" t="s">
        <v>1597</v>
      </c>
      <c r="C5" s="9">
        <f t="shared" si="0"/>
        <v>0</v>
      </c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x14ac:dyDescent="0.2">
      <c r="A6" t="s">
        <v>1598</v>
      </c>
      <c r="B6" t="s">
        <v>1599</v>
      </c>
      <c r="C6" s="9">
        <f t="shared" si="0"/>
        <v>1</v>
      </c>
      <c r="D6" s="79">
        <v>4652</v>
      </c>
      <c r="E6" s="79">
        <v>5181</v>
      </c>
      <c r="F6" s="79">
        <v>4909</v>
      </c>
      <c r="G6" s="79">
        <v>5955</v>
      </c>
      <c r="H6" s="79">
        <v>6694</v>
      </c>
      <c r="I6" s="79">
        <v>6209</v>
      </c>
      <c r="J6" s="79">
        <v>5835</v>
      </c>
      <c r="K6" s="79">
        <v>5200</v>
      </c>
      <c r="L6" s="79">
        <v>5085</v>
      </c>
      <c r="M6" s="79">
        <v>4871</v>
      </c>
    </row>
    <row r="7" spans="1:13" x14ac:dyDescent="0.2">
      <c r="A7" t="s">
        <v>1600</v>
      </c>
      <c r="C7" s="9">
        <f t="shared" si="0"/>
        <v>0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x14ac:dyDescent="0.2">
      <c r="A8" t="s">
        <v>1601</v>
      </c>
      <c r="C8" s="9">
        <f t="shared" si="0"/>
        <v>0</v>
      </c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1:13" x14ac:dyDescent="0.2">
      <c r="A9" t="s">
        <v>1602</v>
      </c>
      <c r="C9" s="9">
        <f t="shared" si="0"/>
        <v>0</v>
      </c>
      <c r="D9" s="79"/>
      <c r="E9" s="79"/>
      <c r="F9" s="79"/>
      <c r="G9" s="79"/>
      <c r="H9" s="79"/>
      <c r="I9" s="79"/>
      <c r="J9" s="79"/>
      <c r="K9" s="79"/>
      <c r="L9" s="79"/>
      <c r="M9" s="79"/>
    </row>
    <row r="10" spans="1:13" x14ac:dyDescent="0.2">
      <c r="A10" t="s">
        <v>1603</v>
      </c>
      <c r="B10" t="s">
        <v>1604</v>
      </c>
      <c r="C10" s="9">
        <f t="shared" si="0"/>
        <v>2</v>
      </c>
      <c r="D10" s="79">
        <v>35286</v>
      </c>
      <c r="E10" s="79">
        <v>42218</v>
      </c>
      <c r="F10" s="79">
        <v>42399</v>
      </c>
      <c r="G10" s="79">
        <v>56782</v>
      </c>
      <c r="H10" s="79">
        <v>59282</v>
      </c>
      <c r="I10" s="79">
        <v>60194</v>
      </c>
      <c r="J10" s="79">
        <v>59378</v>
      </c>
      <c r="K10" s="79">
        <v>57226</v>
      </c>
      <c r="L10" s="79">
        <v>55082</v>
      </c>
      <c r="M10" s="79">
        <v>52527</v>
      </c>
    </row>
    <row r="11" spans="1:13" x14ac:dyDescent="0.2">
      <c r="A11" t="s">
        <v>1605</v>
      </c>
      <c r="B11" t="s">
        <v>1606</v>
      </c>
      <c r="C11" s="9">
        <f t="shared" si="0"/>
        <v>1</v>
      </c>
      <c r="D11" s="79">
        <v>3552</v>
      </c>
      <c r="E11" s="79">
        <v>4057</v>
      </c>
      <c r="F11" s="79">
        <v>3785</v>
      </c>
      <c r="G11" s="79">
        <v>4565</v>
      </c>
      <c r="H11" s="79">
        <v>4311</v>
      </c>
      <c r="I11" s="79">
        <v>4766</v>
      </c>
      <c r="J11" s="79">
        <v>4731</v>
      </c>
      <c r="K11" s="79">
        <v>4046</v>
      </c>
      <c r="L11" s="79">
        <v>3738</v>
      </c>
      <c r="M11" s="79">
        <v>3345</v>
      </c>
    </row>
    <row r="12" spans="1:13" x14ac:dyDescent="0.2">
      <c r="A12" t="s">
        <v>1607</v>
      </c>
      <c r="B12" t="s">
        <v>1608</v>
      </c>
      <c r="C12" s="9">
        <f t="shared" si="0"/>
        <v>1</v>
      </c>
      <c r="D12" s="79">
        <v>16108</v>
      </c>
      <c r="E12" s="79">
        <v>19355</v>
      </c>
      <c r="F12" s="79">
        <v>19381</v>
      </c>
      <c r="G12" s="79">
        <v>21827</v>
      </c>
      <c r="H12" s="79">
        <v>22914</v>
      </c>
      <c r="I12" s="79">
        <v>23577</v>
      </c>
      <c r="J12" s="79">
        <v>21846</v>
      </c>
      <c r="K12" s="79">
        <v>19272</v>
      </c>
      <c r="L12" s="79">
        <v>19493</v>
      </c>
      <c r="M12" s="79">
        <v>18130</v>
      </c>
    </row>
    <row r="13" spans="1:13" x14ac:dyDescent="0.2">
      <c r="A13" t="s">
        <v>1609</v>
      </c>
      <c r="C13" s="9">
        <f t="shared" si="0"/>
        <v>0</v>
      </c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1:13" ht="32" x14ac:dyDescent="0.2">
      <c r="A14" t="s">
        <v>1610</v>
      </c>
      <c r="B14" t="s">
        <v>1611</v>
      </c>
      <c r="C14" s="9">
        <f t="shared" ref="C14:C77" si="1">LEN(SUBSTITUTE(B14,",",""))/3</f>
        <v>4</v>
      </c>
      <c r="D14" s="79">
        <v>8437</v>
      </c>
      <c r="E14" s="79">
        <v>10168</v>
      </c>
      <c r="F14" s="79">
        <v>9748</v>
      </c>
      <c r="G14" s="79">
        <v>11186</v>
      </c>
      <c r="H14" s="79">
        <v>11970</v>
      </c>
      <c r="I14" s="79">
        <v>12556</v>
      </c>
      <c r="J14" s="79">
        <v>14064</v>
      </c>
      <c r="K14" s="79">
        <v>13152</v>
      </c>
      <c r="L14" s="79">
        <v>11569</v>
      </c>
      <c r="M14" s="79">
        <v>10721</v>
      </c>
    </row>
    <row r="15" spans="1:13" ht="32" x14ac:dyDescent="0.2">
      <c r="A15" t="s">
        <v>1612</v>
      </c>
      <c r="B15" t="s">
        <v>1613</v>
      </c>
      <c r="C15" s="9">
        <f t="shared" si="1"/>
        <v>4</v>
      </c>
      <c r="D15" s="79">
        <v>52042</v>
      </c>
      <c r="E15" s="79">
        <v>57941</v>
      </c>
      <c r="F15" s="79">
        <v>54693</v>
      </c>
      <c r="G15" s="79">
        <v>62406</v>
      </c>
      <c r="H15" s="79">
        <v>62994</v>
      </c>
      <c r="I15" s="79">
        <v>63333</v>
      </c>
      <c r="J15" s="79">
        <v>63714</v>
      </c>
      <c r="K15" s="79">
        <v>61437</v>
      </c>
      <c r="L15" s="79">
        <v>64087</v>
      </c>
      <c r="M15" s="79">
        <v>63961</v>
      </c>
    </row>
    <row r="16" spans="1:13" x14ac:dyDescent="0.2">
      <c r="A16" t="s">
        <v>1614</v>
      </c>
      <c r="B16" t="s">
        <v>1615</v>
      </c>
      <c r="C16" s="9">
        <f t="shared" si="1"/>
        <v>1</v>
      </c>
      <c r="D16" s="79">
        <v>937</v>
      </c>
      <c r="E16" s="79">
        <v>1064</v>
      </c>
      <c r="F16" s="79">
        <v>1098</v>
      </c>
      <c r="G16" s="79">
        <v>1091</v>
      </c>
      <c r="H16" s="79">
        <v>1208</v>
      </c>
      <c r="I16" s="79">
        <v>1367</v>
      </c>
      <c r="J16" s="79">
        <v>1833</v>
      </c>
      <c r="K16" s="79">
        <v>1961</v>
      </c>
      <c r="L16" s="79">
        <v>2073</v>
      </c>
      <c r="M16" s="79">
        <v>2013</v>
      </c>
    </row>
    <row r="17" spans="1:13" x14ac:dyDescent="0.2">
      <c r="A17" t="s">
        <v>1616</v>
      </c>
      <c r="B17" t="s">
        <v>1617</v>
      </c>
      <c r="C17" s="9">
        <f t="shared" si="1"/>
        <v>2</v>
      </c>
      <c r="D17" s="79">
        <v>15184</v>
      </c>
      <c r="E17" s="79">
        <v>17542</v>
      </c>
      <c r="F17" s="79">
        <v>21391</v>
      </c>
      <c r="G17" s="79">
        <v>24343</v>
      </c>
      <c r="H17" s="79">
        <v>26219</v>
      </c>
      <c r="I17" s="79">
        <v>27441</v>
      </c>
      <c r="J17" s="79">
        <v>29219</v>
      </c>
      <c r="K17" s="79">
        <v>31235</v>
      </c>
      <c r="L17" s="79">
        <v>32630</v>
      </c>
      <c r="M17" s="79">
        <v>31409</v>
      </c>
    </row>
    <row r="18" spans="1:13" x14ac:dyDescent="0.2">
      <c r="A18" t="s">
        <v>1618</v>
      </c>
      <c r="B18" t="s">
        <v>1619</v>
      </c>
      <c r="C18" s="9">
        <f t="shared" si="1"/>
        <v>1</v>
      </c>
      <c r="D18" s="79">
        <v>10672</v>
      </c>
      <c r="E18" s="79">
        <v>10065</v>
      </c>
      <c r="F18" s="79">
        <v>9411</v>
      </c>
      <c r="G18" s="79">
        <v>10112</v>
      </c>
      <c r="H18" s="79">
        <v>10944</v>
      </c>
      <c r="I18" s="79">
        <v>10768</v>
      </c>
      <c r="J18" s="79">
        <v>10523</v>
      </c>
      <c r="K18" s="79">
        <v>9763</v>
      </c>
      <c r="L18" s="79">
        <v>10794</v>
      </c>
      <c r="M18" s="79">
        <v>9904</v>
      </c>
    </row>
    <row r="19" spans="1:13" x14ac:dyDescent="0.2">
      <c r="A19" t="s">
        <v>1620</v>
      </c>
      <c r="C19" s="9">
        <f t="shared" si="1"/>
        <v>0</v>
      </c>
      <c r="D19" s="79"/>
      <c r="E19" s="79"/>
      <c r="F19" s="79"/>
      <c r="G19" s="79"/>
      <c r="H19" s="79"/>
      <c r="I19" s="79"/>
      <c r="J19" s="79"/>
      <c r="K19" s="79"/>
      <c r="L19" s="79"/>
      <c r="M19" s="79"/>
    </row>
    <row r="20" spans="1:13" x14ac:dyDescent="0.2">
      <c r="A20" t="s">
        <v>1621</v>
      </c>
      <c r="C20" s="9">
        <f t="shared" si="1"/>
        <v>0</v>
      </c>
      <c r="D20" s="79"/>
      <c r="E20" s="79"/>
      <c r="F20" s="79"/>
      <c r="G20" s="79"/>
      <c r="H20" s="79"/>
      <c r="I20" s="79"/>
      <c r="J20" s="79"/>
      <c r="K20" s="79"/>
      <c r="L20" s="79"/>
      <c r="M20" s="79"/>
    </row>
    <row r="21" spans="1:13" x14ac:dyDescent="0.2">
      <c r="A21" t="s">
        <v>1622</v>
      </c>
      <c r="C21" s="9">
        <f t="shared" si="1"/>
        <v>0</v>
      </c>
      <c r="D21" s="79">
        <v>20839</v>
      </c>
      <c r="E21" s="79">
        <v>23843</v>
      </c>
      <c r="F21" s="79">
        <v>28949</v>
      </c>
      <c r="G21" s="79">
        <v>32991</v>
      </c>
      <c r="H21" s="79">
        <v>35912</v>
      </c>
      <c r="I21" s="79"/>
      <c r="J21" s="79"/>
      <c r="K21" s="79"/>
      <c r="L21" s="79"/>
      <c r="M21" s="79"/>
    </row>
    <row r="22" spans="1:13" x14ac:dyDescent="0.2">
      <c r="A22" t="s">
        <v>1623</v>
      </c>
      <c r="C22" s="9">
        <f t="shared" si="1"/>
        <v>0</v>
      </c>
      <c r="D22" s="79"/>
      <c r="E22" s="79"/>
      <c r="F22" s="79"/>
      <c r="G22" s="79"/>
      <c r="H22" s="79"/>
      <c r="I22" s="79"/>
      <c r="J22" s="79"/>
      <c r="K22" s="79"/>
      <c r="L22" s="79"/>
      <c r="M22" s="79"/>
    </row>
    <row r="23" spans="1:13" x14ac:dyDescent="0.2">
      <c r="A23" t="s">
        <v>1624</v>
      </c>
      <c r="C23" s="9">
        <f t="shared" si="1"/>
        <v>0</v>
      </c>
      <c r="D23" s="79"/>
      <c r="E23" s="79"/>
      <c r="F23" s="79"/>
      <c r="G23" s="79"/>
      <c r="H23" s="79"/>
      <c r="I23" s="79"/>
      <c r="J23" s="79"/>
      <c r="K23" s="79"/>
      <c r="L23" s="79"/>
      <c r="M23" s="79"/>
    </row>
    <row r="24" spans="1:13" ht="32" x14ac:dyDescent="0.2">
      <c r="A24" t="s">
        <v>1625</v>
      </c>
      <c r="B24" t="s">
        <v>1626</v>
      </c>
      <c r="C24" s="9">
        <f t="shared" si="1"/>
        <v>4</v>
      </c>
      <c r="D24" s="79">
        <v>21451</v>
      </c>
      <c r="E24" s="79">
        <v>19964</v>
      </c>
      <c r="F24" s="79">
        <v>25253</v>
      </c>
      <c r="G24" s="79">
        <v>29590</v>
      </c>
      <c r="H24" s="79">
        <v>29939</v>
      </c>
      <c r="I24" s="79">
        <v>32830</v>
      </c>
      <c r="J24" s="79">
        <v>36535</v>
      </c>
      <c r="K24" s="79">
        <v>37090</v>
      </c>
      <c r="L24" s="79">
        <v>36770</v>
      </c>
      <c r="M24" s="79">
        <v>36587</v>
      </c>
    </row>
    <row r="25" spans="1:13" x14ac:dyDescent="0.2">
      <c r="A25" t="s">
        <v>1627</v>
      </c>
      <c r="C25" s="9">
        <f t="shared" si="1"/>
        <v>0</v>
      </c>
      <c r="D25" s="79">
        <v>18275</v>
      </c>
      <c r="E25" s="79">
        <v>16354</v>
      </c>
      <c r="F25" s="79">
        <v>21461</v>
      </c>
      <c r="G25" s="79">
        <v>25268</v>
      </c>
      <c r="H25" s="79">
        <v>25903</v>
      </c>
      <c r="I25" s="79"/>
      <c r="J25" s="79"/>
      <c r="K25" s="79"/>
      <c r="L25" s="79"/>
      <c r="M25" s="79"/>
    </row>
    <row r="26" spans="1:13" x14ac:dyDescent="0.2">
      <c r="A26" t="s">
        <v>1628</v>
      </c>
      <c r="B26" t="s">
        <v>1629</v>
      </c>
      <c r="C26" s="9">
        <f t="shared" si="1"/>
        <v>2</v>
      </c>
      <c r="D26" s="79">
        <v>522705</v>
      </c>
      <c r="E26" s="79">
        <v>600719</v>
      </c>
      <c r="F26" s="79">
        <v>596460</v>
      </c>
      <c r="G26" s="79">
        <v>577457</v>
      </c>
      <c r="H26" s="79">
        <v>631828</v>
      </c>
      <c r="I26" s="79">
        <v>642171</v>
      </c>
      <c r="J26" s="79">
        <v>616303</v>
      </c>
      <c r="K26" s="79">
        <v>515817</v>
      </c>
      <c r="L26" s="79">
        <v>533782</v>
      </c>
      <c r="M26" s="79">
        <v>544107</v>
      </c>
    </row>
    <row r="27" spans="1:13" ht="32" x14ac:dyDescent="0.2">
      <c r="A27" t="s">
        <v>1630</v>
      </c>
      <c r="B27" t="s">
        <v>1631</v>
      </c>
      <c r="C27" s="9">
        <f t="shared" si="1"/>
        <v>4</v>
      </c>
      <c r="D27" s="79">
        <v>126512</v>
      </c>
      <c r="E27" s="79">
        <v>176050</v>
      </c>
      <c r="F27" s="79">
        <v>157268</v>
      </c>
      <c r="G27" s="79">
        <v>142290</v>
      </c>
      <c r="H27" s="79">
        <v>141997</v>
      </c>
      <c r="I27" s="79">
        <v>133068</v>
      </c>
      <c r="J27" s="79">
        <v>138832</v>
      </c>
      <c r="K27" s="79">
        <v>74845</v>
      </c>
      <c r="L27" s="79">
        <v>75227</v>
      </c>
      <c r="M27" s="79">
        <v>86159</v>
      </c>
    </row>
    <row r="28" spans="1:13" x14ac:dyDescent="0.2">
      <c r="A28" t="s">
        <v>1632</v>
      </c>
      <c r="B28" t="s">
        <v>1633</v>
      </c>
      <c r="C28" s="9">
        <f t="shared" si="1"/>
        <v>1</v>
      </c>
      <c r="D28" s="79">
        <v>377680</v>
      </c>
      <c r="E28" s="79">
        <v>395216</v>
      </c>
      <c r="F28" s="79">
        <v>391878</v>
      </c>
      <c r="G28" s="79">
        <v>407875</v>
      </c>
      <c r="H28" s="79">
        <v>442938</v>
      </c>
      <c r="I28" s="79">
        <v>472459</v>
      </c>
      <c r="J28" s="79">
        <v>468865</v>
      </c>
      <c r="K28" s="79">
        <v>356396</v>
      </c>
      <c r="L28" s="79">
        <v>360954</v>
      </c>
      <c r="M28" s="79">
        <v>361584</v>
      </c>
    </row>
    <row r="29" spans="1:13" x14ac:dyDescent="0.2">
      <c r="A29" t="s">
        <v>1634</v>
      </c>
      <c r="B29" t="s">
        <v>1635</v>
      </c>
      <c r="C29" s="9">
        <f t="shared" si="1"/>
        <v>1</v>
      </c>
      <c r="D29" s="79">
        <v>955720</v>
      </c>
      <c r="E29" s="79">
        <v>1126109</v>
      </c>
      <c r="F29" s="79">
        <v>1092072</v>
      </c>
      <c r="G29" s="79">
        <v>1090122</v>
      </c>
      <c r="H29" s="79">
        <v>1157252</v>
      </c>
      <c r="I29" s="79">
        <v>1170288</v>
      </c>
      <c r="J29" s="79">
        <v>1112848</v>
      </c>
      <c r="K29" s="79">
        <v>1004769</v>
      </c>
      <c r="L29" s="79">
        <v>1009543</v>
      </c>
      <c r="M29" s="79">
        <v>1036840</v>
      </c>
    </row>
    <row r="30" spans="1:13" x14ac:dyDescent="0.2">
      <c r="A30" t="s">
        <v>1636</v>
      </c>
      <c r="C30" s="9">
        <f t="shared" si="1"/>
        <v>0</v>
      </c>
      <c r="D30" s="79">
        <v>605799</v>
      </c>
      <c r="E30" s="79">
        <v>698089</v>
      </c>
      <c r="F30" s="79">
        <v>671101</v>
      </c>
      <c r="G30" s="79">
        <v>676268</v>
      </c>
      <c r="H30" s="79">
        <v>715638</v>
      </c>
      <c r="I30" s="79"/>
      <c r="J30" s="79"/>
      <c r="K30" s="79"/>
      <c r="L30" s="79"/>
      <c r="M30" s="79"/>
    </row>
    <row r="31" spans="1:13" ht="32" x14ac:dyDescent="0.2">
      <c r="A31" t="s">
        <v>1637</v>
      </c>
      <c r="B31" t="s">
        <v>1638</v>
      </c>
      <c r="C31" s="9">
        <f t="shared" si="1"/>
        <v>3</v>
      </c>
      <c r="D31" s="79">
        <v>15335</v>
      </c>
      <c r="E31" s="79">
        <v>16331</v>
      </c>
      <c r="F31" s="79">
        <v>16834</v>
      </c>
      <c r="G31" s="79">
        <v>18388</v>
      </c>
      <c r="H31" s="79">
        <v>18798</v>
      </c>
      <c r="I31" s="79">
        <v>19315</v>
      </c>
      <c r="J31" s="79">
        <v>19516</v>
      </c>
      <c r="K31" s="79">
        <v>18174</v>
      </c>
      <c r="L31" s="79">
        <v>19385</v>
      </c>
      <c r="M31" s="79">
        <v>17834</v>
      </c>
    </row>
    <row r="32" spans="1:13" ht="32" x14ac:dyDescent="0.2">
      <c r="A32" t="s">
        <v>1639</v>
      </c>
      <c r="B32" t="s">
        <v>1640</v>
      </c>
      <c r="C32" s="9">
        <f t="shared" si="1"/>
        <v>3</v>
      </c>
      <c r="D32" s="79">
        <v>215768</v>
      </c>
      <c r="E32" s="79">
        <v>258079</v>
      </c>
      <c r="F32" s="79">
        <v>259302</v>
      </c>
      <c r="G32" s="79">
        <v>275990</v>
      </c>
      <c r="H32" s="79">
        <v>300520</v>
      </c>
      <c r="I32" s="79">
        <v>321100</v>
      </c>
      <c r="J32" s="79">
        <v>341159</v>
      </c>
      <c r="K32" s="79">
        <v>337561</v>
      </c>
      <c r="L32" s="79">
        <v>339276</v>
      </c>
      <c r="M32" s="79">
        <v>325926</v>
      </c>
    </row>
    <row r="33" spans="1:13" x14ac:dyDescent="0.2">
      <c r="A33" t="s">
        <v>1641</v>
      </c>
      <c r="B33" t="s">
        <v>1642</v>
      </c>
      <c r="C33" s="9">
        <f t="shared" si="1"/>
        <v>2</v>
      </c>
      <c r="D33" s="79">
        <v>93701</v>
      </c>
      <c r="E33" s="79">
        <v>111494</v>
      </c>
      <c r="F33" s="79">
        <v>109187</v>
      </c>
      <c r="G33" s="79">
        <v>117200</v>
      </c>
      <c r="H33" s="79">
        <v>126808</v>
      </c>
      <c r="I33" s="79">
        <v>142244</v>
      </c>
      <c r="J33" s="79">
        <v>154521</v>
      </c>
      <c r="K33" s="79">
        <v>150974</v>
      </c>
      <c r="L33" s="79">
        <v>150307</v>
      </c>
      <c r="M33" s="79">
        <v>145565</v>
      </c>
    </row>
    <row r="34" spans="1:13" x14ac:dyDescent="0.2">
      <c r="A34" t="s">
        <v>1643</v>
      </c>
      <c r="B34" t="s">
        <v>1644</v>
      </c>
      <c r="C34" s="9">
        <f t="shared" si="1"/>
        <v>2</v>
      </c>
      <c r="D34" s="79">
        <v>252535</v>
      </c>
      <c r="E34" s="79">
        <v>332002</v>
      </c>
      <c r="F34" s="79">
        <v>308112</v>
      </c>
      <c r="G34" s="79">
        <v>302810</v>
      </c>
      <c r="H34" s="79">
        <v>307494</v>
      </c>
      <c r="I34" s="79">
        <v>317798</v>
      </c>
      <c r="J34" s="79">
        <v>306755</v>
      </c>
      <c r="K34" s="79">
        <v>281980</v>
      </c>
      <c r="L34" s="79">
        <v>291643</v>
      </c>
      <c r="M34" s="79">
        <v>307684</v>
      </c>
    </row>
    <row r="35" spans="1:13" x14ac:dyDescent="0.2">
      <c r="A35" t="s">
        <v>1645</v>
      </c>
      <c r="C35" s="9">
        <f t="shared" si="1"/>
        <v>0</v>
      </c>
      <c r="D35" s="79"/>
      <c r="E35" s="79"/>
      <c r="F35" s="79"/>
      <c r="G35" s="79"/>
      <c r="H35" s="79"/>
      <c r="I35" s="79"/>
      <c r="J35" s="79"/>
      <c r="K35" s="79"/>
      <c r="L35" s="79"/>
      <c r="M35" s="79"/>
    </row>
    <row r="36" spans="1:13" ht="32" x14ac:dyDescent="0.2">
      <c r="A36" t="s">
        <v>1646</v>
      </c>
      <c r="B36" t="s">
        <v>1647</v>
      </c>
      <c r="C36" s="9">
        <f t="shared" si="1"/>
        <v>4</v>
      </c>
      <c r="D36" s="79">
        <v>925029</v>
      </c>
      <c r="E36" s="79">
        <v>1021375</v>
      </c>
      <c r="F36" s="79">
        <v>988861</v>
      </c>
      <c r="G36" s="79">
        <v>1018866</v>
      </c>
      <c r="H36" s="79">
        <v>1106588</v>
      </c>
      <c r="I36" s="79">
        <v>1163536</v>
      </c>
      <c r="J36" s="79">
        <v>1164655</v>
      </c>
      <c r="K36" s="79">
        <v>1045840</v>
      </c>
      <c r="L36" s="79">
        <v>1081967</v>
      </c>
      <c r="M36" s="79">
        <v>1132323</v>
      </c>
    </row>
    <row r="37" spans="1:13" x14ac:dyDescent="0.2">
      <c r="A37" t="s">
        <v>1648</v>
      </c>
      <c r="C37" s="9">
        <f t="shared" si="1"/>
        <v>0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</row>
    <row r="38" spans="1:13" x14ac:dyDescent="0.2">
      <c r="A38" t="s">
        <v>1649</v>
      </c>
      <c r="B38" t="s">
        <v>1650</v>
      </c>
      <c r="C38" s="9">
        <f t="shared" si="1"/>
        <v>2</v>
      </c>
      <c r="D38" s="79">
        <v>62671</v>
      </c>
      <c r="E38" s="79">
        <v>76502</v>
      </c>
      <c r="F38" s="79">
        <v>68318</v>
      </c>
      <c r="G38" s="79">
        <v>69146</v>
      </c>
      <c r="H38" s="79">
        <v>74118</v>
      </c>
      <c r="I38" s="79">
        <v>79056</v>
      </c>
      <c r="J38" s="79">
        <v>73880</v>
      </c>
      <c r="K38" s="79">
        <v>70244</v>
      </c>
      <c r="L38" s="79">
        <v>76106</v>
      </c>
      <c r="M38" s="79">
        <v>87968</v>
      </c>
    </row>
    <row r="39" spans="1:13" ht="32" x14ac:dyDescent="0.2">
      <c r="A39" t="s">
        <v>1651</v>
      </c>
      <c r="B39" t="s">
        <v>1652</v>
      </c>
      <c r="C39" s="9">
        <f t="shared" si="1"/>
        <v>3</v>
      </c>
      <c r="D39" s="79">
        <v>368453</v>
      </c>
      <c r="E39" s="79">
        <v>439104</v>
      </c>
      <c r="F39" s="79">
        <v>439241</v>
      </c>
      <c r="G39" s="79">
        <v>466593</v>
      </c>
      <c r="H39" s="79">
        <v>497273</v>
      </c>
      <c r="I39" s="79">
        <v>533374</v>
      </c>
      <c r="J39" s="79">
        <v>547539</v>
      </c>
      <c r="K39" s="79">
        <v>537549</v>
      </c>
      <c r="L39" s="79">
        <v>536817</v>
      </c>
      <c r="M39" s="79">
        <v>509796</v>
      </c>
    </row>
    <row r="40" spans="1:13" x14ac:dyDescent="0.2">
      <c r="A40" t="s">
        <v>1653</v>
      </c>
      <c r="B40" t="s">
        <v>1654</v>
      </c>
      <c r="C40" s="9">
        <f t="shared" si="1"/>
        <v>2</v>
      </c>
      <c r="D40" s="79">
        <v>98669</v>
      </c>
      <c r="E40" s="79">
        <v>110534</v>
      </c>
      <c r="F40" s="79">
        <v>99289</v>
      </c>
      <c r="G40" s="79">
        <v>104041</v>
      </c>
      <c r="H40" s="79">
        <v>115989</v>
      </c>
      <c r="I40" s="79">
        <v>122487</v>
      </c>
      <c r="J40" s="79">
        <v>128775</v>
      </c>
      <c r="K40" s="79">
        <v>134921</v>
      </c>
      <c r="L40" s="79">
        <v>160956</v>
      </c>
      <c r="M40" s="79">
        <v>194213</v>
      </c>
    </row>
    <row r="41" spans="1:13" x14ac:dyDescent="0.2">
      <c r="A41" t="s">
        <v>1655</v>
      </c>
      <c r="C41" s="9">
        <f t="shared" si="1"/>
        <v>0</v>
      </c>
      <c r="D41" s="79">
        <v>291394</v>
      </c>
      <c r="E41" s="79">
        <v>345748</v>
      </c>
      <c r="F41" s="79">
        <v>347525</v>
      </c>
      <c r="G41" s="79">
        <v>371137</v>
      </c>
      <c r="H41" s="79">
        <v>406417</v>
      </c>
      <c r="I41" s="79"/>
      <c r="J41" s="79"/>
      <c r="K41" s="79"/>
      <c r="L41" s="79"/>
      <c r="M41" s="79"/>
    </row>
    <row r="42" spans="1:13" x14ac:dyDescent="0.2">
      <c r="A42" t="s">
        <v>1656</v>
      </c>
      <c r="B42" t="s">
        <v>1657</v>
      </c>
      <c r="C42" s="9">
        <f t="shared" si="1"/>
        <v>1</v>
      </c>
      <c r="D42" s="79">
        <v>186419</v>
      </c>
      <c r="E42" s="79">
        <v>225558</v>
      </c>
      <c r="F42" s="79">
        <v>204323</v>
      </c>
      <c r="G42" s="79">
        <v>199969</v>
      </c>
      <c r="H42" s="79">
        <v>222190</v>
      </c>
      <c r="I42" s="79">
        <v>232290</v>
      </c>
      <c r="J42" s="79">
        <v>256270</v>
      </c>
      <c r="K42" s="79">
        <v>208011</v>
      </c>
      <c r="L42" s="79">
        <v>213314</v>
      </c>
      <c r="M42" s="79">
        <v>221616</v>
      </c>
    </row>
    <row r="43" spans="1:13" x14ac:dyDescent="0.2">
      <c r="A43" t="s">
        <v>1658</v>
      </c>
      <c r="B43" t="s">
        <v>1659</v>
      </c>
      <c r="C43" s="9">
        <f t="shared" si="1"/>
        <v>1</v>
      </c>
      <c r="D43" s="79">
        <v>13213</v>
      </c>
      <c r="E43" s="79">
        <v>15765</v>
      </c>
      <c r="F43" s="79">
        <v>17267</v>
      </c>
      <c r="G43" s="79">
        <v>18935</v>
      </c>
      <c r="H43" s="79">
        <v>18164</v>
      </c>
      <c r="I43" s="79">
        <v>19879</v>
      </c>
      <c r="J43" s="79">
        <v>21977</v>
      </c>
      <c r="K43" s="79">
        <v>22233</v>
      </c>
      <c r="L43" s="79">
        <v>21716</v>
      </c>
      <c r="M43" s="79">
        <v>21336</v>
      </c>
    </row>
    <row r="44" spans="1:13" ht="32" x14ac:dyDescent="0.2">
      <c r="A44" t="s">
        <v>1660</v>
      </c>
      <c r="B44" t="s">
        <v>1661</v>
      </c>
      <c r="C44" s="9">
        <f t="shared" si="1"/>
        <v>3</v>
      </c>
      <c r="D44" s="79">
        <v>190945</v>
      </c>
      <c r="E44" s="79">
        <v>226095</v>
      </c>
      <c r="F44" s="79">
        <v>222267</v>
      </c>
      <c r="G44" s="79">
        <v>230174</v>
      </c>
      <c r="H44" s="79">
        <v>241842</v>
      </c>
      <c r="I44" s="79">
        <v>257791</v>
      </c>
      <c r="J44" s="79">
        <v>302711</v>
      </c>
      <c r="K44" s="79">
        <v>293927</v>
      </c>
      <c r="L44" s="79">
        <v>282881</v>
      </c>
      <c r="M44" s="79">
        <v>268838</v>
      </c>
    </row>
    <row r="45" spans="1:13" x14ac:dyDescent="0.2">
      <c r="A45" t="s">
        <v>1662</v>
      </c>
      <c r="C45" s="9">
        <f t="shared" si="1"/>
        <v>0</v>
      </c>
      <c r="D45" s="79">
        <v>367943</v>
      </c>
      <c r="E45" s="79">
        <v>420799</v>
      </c>
      <c r="F45" s="79">
        <v>393216</v>
      </c>
      <c r="G45" s="79">
        <v>411849</v>
      </c>
      <c r="H45" s="79">
        <v>473230</v>
      </c>
      <c r="I45" s="79"/>
      <c r="J45" s="79"/>
      <c r="K45" s="79"/>
      <c r="L45" s="79"/>
      <c r="M45" s="79"/>
    </row>
    <row r="46" spans="1:13" x14ac:dyDescent="0.2">
      <c r="A46" t="s">
        <v>1663</v>
      </c>
      <c r="B46" t="s">
        <v>1664</v>
      </c>
      <c r="C46" s="9">
        <f t="shared" si="1"/>
        <v>1</v>
      </c>
      <c r="D46" s="79">
        <v>361094</v>
      </c>
      <c r="E46" s="79">
        <v>412639</v>
      </c>
      <c r="F46" s="79">
        <v>383703</v>
      </c>
      <c r="G46" s="79">
        <v>401477</v>
      </c>
      <c r="H46" s="79">
        <v>463108</v>
      </c>
      <c r="I46" s="79">
        <v>493974</v>
      </c>
      <c r="J46" s="79">
        <v>530397</v>
      </c>
      <c r="K46" s="79">
        <v>509077</v>
      </c>
      <c r="L46" s="79">
        <v>504631</v>
      </c>
      <c r="M46" s="79">
        <v>480888</v>
      </c>
    </row>
    <row r="47" spans="1:13" ht="80" x14ac:dyDescent="0.2">
      <c r="A47" t="s">
        <v>1665</v>
      </c>
      <c r="B47" t="s">
        <v>1666</v>
      </c>
      <c r="C47" s="9">
        <f t="shared" si="1"/>
        <v>9</v>
      </c>
      <c r="D47" s="79">
        <v>524075</v>
      </c>
      <c r="E47" s="79">
        <v>582959</v>
      </c>
      <c r="F47" s="79">
        <v>511503</v>
      </c>
      <c r="G47" s="79">
        <v>561803</v>
      </c>
      <c r="H47" s="79">
        <v>589423</v>
      </c>
      <c r="I47" s="79">
        <v>582342</v>
      </c>
      <c r="J47" s="79">
        <v>635850</v>
      </c>
      <c r="K47" s="79">
        <v>639280</v>
      </c>
      <c r="L47" s="79">
        <v>661645</v>
      </c>
      <c r="M47" s="79">
        <v>665600</v>
      </c>
    </row>
    <row r="48" spans="1:13" x14ac:dyDescent="0.2">
      <c r="A48" t="s">
        <v>1667</v>
      </c>
      <c r="B48" t="s">
        <v>1668</v>
      </c>
      <c r="C48" s="9">
        <f t="shared" si="1"/>
        <v>1</v>
      </c>
      <c r="D48" s="79">
        <v>37212</v>
      </c>
      <c r="E48" s="79">
        <v>40821</v>
      </c>
      <c r="F48" s="79">
        <v>36696</v>
      </c>
      <c r="G48" s="79">
        <v>38946</v>
      </c>
      <c r="H48" s="79">
        <v>41136</v>
      </c>
      <c r="I48" s="79">
        <v>40697</v>
      </c>
      <c r="J48" s="79">
        <v>40126</v>
      </c>
      <c r="K48" s="79">
        <v>41528</v>
      </c>
      <c r="L48" s="79">
        <v>42365</v>
      </c>
      <c r="M48" s="79">
        <v>42902</v>
      </c>
    </row>
    <row r="49" spans="1:13" ht="32" x14ac:dyDescent="0.2">
      <c r="A49" t="s">
        <v>1669</v>
      </c>
      <c r="B49" t="s">
        <v>1670</v>
      </c>
      <c r="C49" s="9">
        <f t="shared" si="1"/>
        <v>3</v>
      </c>
      <c r="D49" s="79">
        <v>107682</v>
      </c>
      <c r="E49" s="79">
        <v>121966</v>
      </c>
      <c r="F49" s="79">
        <v>117693</v>
      </c>
      <c r="G49" s="79">
        <v>119776</v>
      </c>
      <c r="H49" s="79">
        <v>127962</v>
      </c>
      <c r="I49" s="79">
        <v>132895</v>
      </c>
      <c r="J49" s="79">
        <v>133983</v>
      </c>
      <c r="K49" s="79">
        <v>141529</v>
      </c>
      <c r="L49" s="79">
        <v>147861</v>
      </c>
      <c r="M49" s="79">
        <v>147824</v>
      </c>
    </row>
    <row r="50" spans="1:13" x14ac:dyDescent="0.2">
      <c r="A50" t="s">
        <v>1671</v>
      </c>
      <c r="C50" s="9">
        <f t="shared" si="1"/>
        <v>0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</row>
    <row r="51" spans="1:13" x14ac:dyDescent="0.2">
      <c r="A51" t="s">
        <v>1672</v>
      </c>
      <c r="B51" t="s">
        <v>1673</v>
      </c>
      <c r="C51" s="9">
        <f t="shared" si="1"/>
        <v>2</v>
      </c>
      <c r="D51" s="79">
        <v>80337</v>
      </c>
      <c r="E51" s="79">
        <v>85145</v>
      </c>
      <c r="F51" s="79">
        <v>76287</v>
      </c>
      <c r="G51" s="79">
        <v>79114</v>
      </c>
      <c r="H51" s="79">
        <v>87841</v>
      </c>
      <c r="I51" s="79">
        <v>87287</v>
      </c>
      <c r="J51" s="79">
        <v>93934</v>
      </c>
      <c r="K51" s="79">
        <v>98101</v>
      </c>
      <c r="L51" s="79">
        <v>102099</v>
      </c>
      <c r="M51" s="79">
        <v>106026</v>
      </c>
    </row>
    <row r="52" spans="1:13" x14ac:dyDescent="0.2">
      <c r="A52" t="s">
        <v>1674</v>
      </c>
      <c r="B52" t="s">
        <v>1675</v>
      </c>
      <c r="C52" s="9">
        <f t="shared" si="1"/>
        <v>1</v>
      </c>
      <c r="D52" s="79">
        <v>70812</v>
      </c>
      <c r="E52" s="79">
        <v>73353</v>
      </c>
      <c r="F52" s="79">
        <v>67822</v>
      </c>
      <c r="G52" s="79">
        <v>70551</v>
      </c>
      <c r="H52" s="79">
        <v>74163</v>
      </c>
      <c r="I52" s="79">
        <v>73665</v>
      </c>
      <c r="J52" s="79">
        <v>75762</v>
      </c>
      <c r="K52" s="79">
        <v>76761</v>
      </c>
      <c r="L52" s="79">
        <v>76485</v>
      </c>
      <c r="M52" s="79">
        <v>74512</v>
      </c>
    </row>
    <row r="53" spans="1:13" x14ac:dyDescent="0.2">
      <c r="A53" t="s">
        <v>1676</v>
      </c>
      <c r="B53" t="s">
        <v>1677</v>
      </c>
      <c r="C53" s="9">
        <f t="shared" si="1"/>
        <v>1</v>
      </c>
      <c r="D53" s="79">
        <v>49108</v>
      </c>
      <c r="E53" s="79">
        <v>53350</v>
      </c>
      <c r="F53" s="79">
        <v>47943</v>
      </c>
      <c r="G53" s="79">
        <v>49178</v>
      </c>
      <c r="H53" s="79">
        <v>52401</v>
      </c>
      <c r="I53" s="79">
        <v>52543</v>
      </c>
      <c r="J53" s="79">
        <v>56493</v>
      </c>
      <c r="K53" s="79">
        <v>59075</v>
      </c>
      <c r="L53" s="79">
        <v>61847</v>
      </c>
      <c r="M53" s="79">
        <v>61089</v>
      </c>
    </row>
    <row r="54" spans="1:13" x14ac:dyDescent="0.2">
      <c r="A54" t="s">
        <v>1678</v>
      </c>
      <c r="B54" t="s">
        <v>1679</v>
      </c>
      <c r="C54" s="9">
        <f t="shared" si="1"/>
        <v>1</v>
      </c>
      <c r="D54" s="79">
        <v>8846</v>
      </c>
      <c r="E54" s="79">
        <v>8707</v>
      </c>
      <c r="F54" s="79">
        <v>9161</v>
      </c>
      <c r="G54" s="79">
        <v>10080</v>
      </c>
      <c r="H54" s="79">
        <v>10552</v>
      </c>
      <c r="I54" s="79">
        <v>11154</v>
      </c>
      <c r="J54" s="79">
        <v>11309</v>
      </c>
      <c r="K54" s="79">
        <v>11888</v>
      </c>
      <c r="L54" s="79">
        <v>12287</v>
      </c>
      <c r="M54" s="79">
        <v>11579</v>
      </c>
    </row>
    <row r="55" spans="1:13" x14ac:dyDescent="0.2">
      <c r="A55" t="s">
        <v>1680</v>
      </c>
      <c r="C55" s="9">
        <f t="shared" si="1"/>
        <v>0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</row>
    <row r="56" spans="1:13" x14ac:dyDescent="0.2">
      <c r="A56" t="s">
        <v>1681</v>
      </c>
      <c r="C56" s="9">
        <f t="shared" si="1"/>
        <v>0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</row>
    <row r="57" spans="1:13" x14ac:dyDescent="0.2">
      <c r="A57" t="s">
        <v>1682</v>
      </c>
      <c r="B57" t="s">
        <v>1683</v>
      </c>
      <c r="C57" s="9">
        <f t="shared" si="1"/>
        <v>1</v>
      </c>
      <c r="D57" s="79">
        <v>1145988</v>
      </c>
      <c r="E57" s="79">
        <v>1239046</v>
      </c>
      <c r="F57" s="79">
        <v>1137977</v>
      </c>
      <c r="G57" s="79">
        <v>1193044</v>
      </c>
      <c r="H57" s="79">
        <v>1259388</v>
      </c>
      <c r="I57" s="79">
        <v>1238693</v>
      </c>
      <c r="J57" s="79">
        <v>1241239</v>
      </c>
      <c r="K57" s="79">
        <v>1241189</v>
      </c>
      <c r="L57" s="79">
        <v>1318091</v>
      </c>
      <c r="M57" s="79">
        <v>1364271</v>
      </c>
    </row>
    <row r="58" spans="1:13" x14ac:dyDescent="0.2">
      <c r="A58" t="s">
        <v>1684</v>
      </c>
      <c r="B58" t="s">
        <v>1685</v>
      </c>
      <c r="C58" s="9">
        <f t="shared" si="1"/>
        <v>2</v>
      </c>
      <c r="D58" s="79">
        <v>5277</v>
      </c>
      <c r="E58" s="79">
        <v>5178</v>
      </c>
      <c r="F58" s="79">
        <v>6175</v>
      </c>
      <c r="G58" s="79">
        <v>6279</v>
      </c>
      <c r="H58" s="79">
        <v>6939</v>
      </c>
      <c r="I58" s="79">
        <v>6799</v>
      </c>
      <c r="J58" s="79">
        <v>6551</v>
      </c>
      <c r="K58" s="79">
        <v>6290</v>
      </c>
      <c r="L58" s="79">
        <v>6636</v>
      </c>
      <c r="M58" s="79">
        <v>6580</v>
      </c>
    </row>
    <row r="59" spans="1:13" x14ac:dyDescent="0.2">
      <c r="A59" t="s">
        <v>1686</v>
      </c>
      <c r="B59" t="s">
        <v>1687</v>
      </c>
      <c r="C59" s="9">
        <f t="shared" si="1"/>
        <v>1</v>
      </c>
      <c r="D59" s="79">
        <v>3945</v>
      </c>
      <c r="E59" s="79">
        <v>5153</v>
      </c>
      <c r="F59" s="79">
        <v>5821</v>
      </c>
      <c r="G59" s="79">
        <v>5946</v>
      </c>
      <c r="H59" s="79">
        <v>5771</v>
      </c>
      <c r="I59" s="79">
        <v>4828</v>
      </c>
      <c r="J59" s="79">
        <v>2970</v>
      </c>
      <c r="K59" s="79">
        <v>2954</v>
      </c>
      <c r="L59" s="79">
        <v>3124</v>
      </c>
      <c r="M59" s="79">
        <v>3042</v>
      </c>
    </row>
    <row r="60" spans="1:13" x14ac:dyDescent="0.2">
      <c r="A60" t="s">
        <v>1688</v>
      </c>
      <c r="C60" s="9">
        <f t="shared" si="1"/>
        <v>0</v>
      </c>
      <c r="D60" s="79"/>
      <c r="E60" s="79"/>
      <c r="F60" s="79"/>
      <c r="G60" s="79"/>
      <c r="H60" s="79"/>
      <c r="I60" s="79"/>
      <c r="J60" s="79"/>
      <c r="K60" s="79"/>
      <c r="L60" s="79"/>
      <c r="M60" s="79"/>
    </row>
    <row r="61" spans="1:13" x14ac:dyDescent="0.2">
      <c r="A61" t="s">
        <v>1689</v>
      </c>
      <c r="C61" s="9">
        <f t="shared" si="1"/>
        <v>0</v>
      </c>
      <c r="D61" s="79">
        <v>1063</v>
      </c>
      <c r="E61" s="79">
        <v>1588</v>
      </c>
      <c r="F61" s="79">
        <v>1764</v>
      </c>
      <c r="G61" s="79">
        <v>1523</v>
      </c>
      <c r="H61" s="79">
        <v>1517</v>
      </c>
      <c r="I61" s="79"/>
      <c r="J61" s="79"/>
      <c r="K61" s="79"/>
      <c r="L61" s="79"/>
      <c r="M61" s="79"/>
    </row>
    <row r="62" spans="1:13" x14ac:dyDescent="0.2">
      <c r="A62" t="s">
        <v>1690</v>
      </c>
      <c r="B62" t="s">
        <v>1691</v>
      </c>
      <c r="C62" s="9">
        <f t="shared" si="1"/>
        <v>1</v>
      </c>
      <c r="D62" s="79">
        <v>253309</v>
      </c>
      <c r="E62" s="79">
        <v>264502</v>
      </c>
      <c r="F62" s="79">
        <v>236453</v>
      </c>
      <c r="G62" s="79">
        <v>240168</v>
      </c>
      <c r="H62" s="79">
        <v>253291</v>
      </c>
      <c r="I62" s="79">
        <v>255385</v>
      </c>
      <c r="J62" s="79">
        <v>264176</v>
      </c>
      <c r="K62" s="79">
        <v>266370</v>
      </c>
      <c r="L62" s="79">
        <v>281869</v>
      </c>
      <c r="M62" s="79">
        <v>293379</v>
      </c>
    </row>
    <row r="63" spans="1:13" x14ac:dyDescent="0.2">
      <c r="A63" t="s">
        <v>1692</v>
      </c>
      <c r="C63" s="9">
        <f t="shared" si="1"/>
        <v>0</v>
      </c>
      <c r="D63" s="79">
        <v>253309</v>
      </c>
      <c r="E63" s="79">
        <v>264502</v>
      </c>
      <c r="F63" s="79">
        <v>236453</v>
      </c>
      <c r="G63" s="79">
        <v>240168</v>
      </c>
      <c r="H63" s="79">
        <v>256316</v>
      </c>
      <c r="I63" s="79"/>
      <c r="J63" s="79"/>
      <c r="K63" s="79"/>
      <c r="L63" s="79"/>
      <c r="M63" s="79"/>
    </row>
    <row r="64" spans="1:13" x14ac:dyDescent="0.2">
      <c r="A64" t="s">
        <v>1693</v>
      </c>
      <c r="B64" t="s">
        <v>1694</v>
      </c>
      <c r="C64" s="9">
        <f t="shared" si="1"/>
        <v>1</v>
      </c>
      <c r="D64" s="79">
        <v>8121</v>
      </c>
      <c r="E64" s="79">
        <v>9399</v>
      </c>
      <c r="F64" s="79">
        <v>9769</v>
      </c>
      <c r="G64" s="79">
        <v>10806</v>
      </c>
      <c r="H64" s="79">
        <v>11679</v>
      </c>
      <c r="I64" s="79">
        <v>12197</v>
      </c>
      <c r="J64" s="79">
        <v>12431</v>
      </c>
      <c r="K64" s="79">
        <v>12105</v>
      </c>
      <c r="L64" s="79">
        <v>12837</v>
      </c>
      <c r="M64" s="79">
        <v>12287</v>
      </c>
    </row>
    <row r="65" spans="1:13" x14ac:dyDescent="0.2">
      <c r="A65" t="s">
        <v>1695</v>
      </c>
      <c r="C65" s="9">
        <f t="shared" si="1"/>
        <v>0</v>
      </c>
      <c r="D65" s="79"/>
      <c r="E65" s="79"/>
      <c r="F65" s="79"/>
      <c r="G65" s="79"/>
      <c r="H65" s="79"/>
      <c r="I65" s="79"/>
      <c r="J65" s="79"/>
      <c r="K65" s="79"/>
      <c r="L65" s="79"/>
      <c r="M65" s="79"/>
    </row>
    <row r="66" spans="1:13" x14ac:dyDescent="0.2">
      <c r="A66" t="s">
        <v>1696</v>
      </c>
      <c r="C66" s="9">
        <f t="shared" si="1"/>
        <v>0</v>
      </c>
      <c r="D66" s="79">
        <v>13060</v>
      </c>
      <c r="E66" s="79">
        <v>12297</v>
      </c>
      <c r="F66" s="79">
        <v>13572</v>
      </c>
      <c r="G66" s="79">
        <v>14836</v>
      </c>
      <c r="H66" s="79">
        <v>15974</v>
      </c>
      <c r="I66" s="79"/>
      <c r="J66" s="79"/>
      <c r="K66" s="79"/>
      <c r="L66" s="79"/>
      <c r="M66" s="79"/>
    </row>
    <row r="67" spans="1:13" x14ac:dyDescent="0.2">
      <c r="A67" t="s">
        <v>1697</v>
      </c>
      <c r="C67" s="9">
        <f t="shared" si="1"/>
        <v>0</v>
      </c>
      <c r="D67" s="79">
        <v>15952</v>
      </c>
      <c r="E67" s="79">
        <v>19491</v>
      </c>
      <c r="F67" s="79">
        <v>19732</v>
      </c>
      <c r="G67" s="79">
        <v>20796</v>
      </c>
      <c r="H67" s="79">
        <v>20902</v>
      </c>
      <c r="I67" s="79"/>
      <c r="J67" s="79"/>
      <c r="K67" s="79"/>
      <c r="L67" s="79"/>
      <c r="M67" s="79"/>
    </row>
    <row r="68" spans="1:13" x14ac:dyDescent="0.2">
      <c r="A68" t="s">
        <v>1698</v>
      </c>
      <c r="B68" t="s">
        <v>1699</v>
      </c>
      <c r="C68" s="9">
        <f t="shared" si="1"/>
        <v>1</v>
      </c>
      <c r="D68" s="79">
        <v>281755</v>
      </c>
      <c r="E68" s="79">
        <v>315829</v>
      </c>
      <c r="F68" s="79">
        <v>269983</v>
      </c>
      <c r="G68" s="79">
        <v>290151</v>
      </c>
      <c r="H68" s="79">
        <v>301465</v>
      </c>
      <c r="I68" s="79">
        <v>303874</v>
      </c>
      <c r="J68" s="79">
        <v>316420</v>
      </c>
      <c r="K68" s="79">
        <v>311483</v>
      </c>
      <c r="L68" s="79">
        <v>330127</v>
      </c>
      <c r="M68" s="79">
        <v>354201</v>
      </c>
    </row>
    <row r="69" spans="1:13" ht="32" x14ac:dyDescent="0.2">
      <c r="A69" t="s">
        <v>1700</v>
      </c>
      <c r="B69" t="s">
        <v>1701</v>
      </c>
      <c r="C69" s="9">
        <f t="shared" si="1"/>
        <v>3</v>
      </c>
      <c r="D69" s="79">
        <v>348714</v>
      </c>
      <c r="E69" s="79">
        <v>379248</v>
      </c>
      <c r="F69" s="79">
        <v>334842</v>
      </c>
      <c r="G69" s="79">
        <v>338922</v>
      </c>
      <c r="H69" s="79">
        <v>367374</v>
      </c>
      <c r="I69" s="79">
        <v>347192</v>
      </c>
      <c r="J69" s="79">
        <v>352514</v>
      </c>
      <c r="K69" s="79">
        <v>347370</v>
      </c>
      <c r="L69" s="79">
        <v>377590</v>
      </c>
      <c r="M69" s="79">
        <v>391914</v>
      </c>
    </row>
    <row r="70" spans="1:13" x14ac:dyDescent="0.2">
      <c r="A70" t="s">
        <v>1702</v>
      </c>
      <c r="C70" s="9">
        <f t="shared" si="1"/>
        <v>0</v>
      </c>
      <c r="D70" s="79">
        <v>348714</v>
      </c>
      <c r="E70" s="79">
        <v>378070</v>
      </c>
      <c r="F70" s="79">
        <v>333038</v>
      </c>
      <c r="G70" s="79">
        <v>336483</v>
      </c>
      <c r="H70" s="79">
        <v>364349</v>
      </c>
      <c r="I70" s="79"/>
      <c r="J70" s="79"/>
      <c r="K70" s="79"/>
      <c r="L70" s="79"/>
      <c r="M70" s="79"/>
    </row>
    <row r="71" spans="1:13" x14ac:dyDescent="0.2">
      <c r="A71" t="s">
        <v>1703</v>
      </c>
      <c r="B71" t="s">
        <v>1704</v>
      </c>
      <c r="C71" s="9">
        <f t="shared" si="1"/>
        <v>1</v>
      </c>
      <c r="D71" s="79">
        <v>0</v>
      </c>
      <c r="E71" s="79">
        <v>1479</v>
      </c>
      <c r="F71" s="79">
        <v>2110</v>
      </c>
      <c r="G71" s="79">
        <v>2644</v>
      </c>
      <c r="H71" s="79">
        <v>2938</v>
      </c>
      <c r="I71" s="79">
        <v>2125</v>
      </c>
      <c r="J71" s="79">
        <v>805</v>
      </c>
      <c r="K71" s="79">
        <v>0</v>
      </c>
      <c r="L71" s="79">
        <v>0</v>
      </c>
      <c r="M71" s="79">
        <v>0</v>
      </c>
    </row>
    <row r="72" spans="1:13" ht="64" x14ac:dyDescent="0.2">
      <c r="A72" t="s">
        <v>1705</v>
      </c>
      <c r="B72" t="s">
        <v>1706</v>
      </c>
      <c r="C72" s="9">
        <f t="shared" si="1"/>
        <v>8</v>
      </c>
      <c r="D72" s="79">
        <v>954026</v>
      </c>
      <c r="E72" s="79">
        <v>1007881</v>
      </c>
      <c r="F72" s="79">
        <v>912811</v>
      </c>
      <c r="G72" s="79">
        <v>898959</v>
      </c>
      <c r="H72" s="79">
        <v>956572</v>
      </c>
      <c r="I72" s="79">
        <v>896102</v>
      </c>
      <c r="J72" s="79">
        <v>913729</v>
      </c>
      <c r="K72" s="79">
        <v>847481</v>
      </c>
      <c r="L72" s="79">
        <v>906628</v>
      </c>
      <c r="M72" s="79">
        <v>962656</v>
      </c>
    </row>
    <row r="73" spans="1:13" x14ac:dyDescent="0.2">
      <c r="A73" t="s">
        <v>1707</v>
      </c>
      <c r="C73" s="9">
        <f t="shared" si="1"/>
        <v>0</v>
      </c>
      <c r="D73" s="79">
        <v>421022</v>
      </c>
      <c r="E73" s="79">
        <v>442518</v>
      </c>
      <c r="F73" s="79">
        <v>406055</v>
      </c>
      <c r="G73" s="79">
        <v>402682</v>
      </c>
      <c r="H73" s="79">
        <v>438318</v>
      </c>
      <c r="I73" s="79"/>
      <c r="J73" s="79"/>
      <c r="K73" s="79"/>
      <c r="L73" s="79"/>
      <c r="M73" s="79"/>
    </row>
    <row r="74" spans="1:13" x14ac:dyDescent="0.2">
      <c r="A74" t="s">
        <v>1708</v>
      </c>
      <c r="C74" s="9">
        <f t="shared" si="1"/>
        <v>0</v>
      </c>
      <c r="D74" s="79"/>
      <c r="E74" s="79"/>
      <c r="F74" s="79"/>
      <c r="G74" s="79"/>
      <c r="H74" s="79"/>
      <c r="I74" s="79"/>
      <c r="J74" s="79"/>
      <c r="K74" s="79"/>
      <c r="L74" s="79"/>
      <c r="M74" s="79"/>
    </row>
    <row r="75" spans="1:13" x14ac:dyDescent="0.2">
      <c r="A75" t="s">
        <v>1709</v>
      </c>
      <c r="B75" t="s">
        <v>1710</v>
      </c>
      <c r="C75" s="9">
        <f t="shared" si="1"/>
        <v>1</v>
      </c>
      <c r="D75" s="79">
        <v>846171</v>
      </c>
      <c r="E75" s="79">
        <v>883098</v>
      </c>
      <c r="F75" s="79">
        <v>710295</v>
      </c>
      <c r="G75" s="79">
        <v>692798</v>
      </c>
      <c r="H75" s="79">
        <v>732541</v>
      </c>
      <c r="I75" s="79">
        <v>687818</v>
      </c>
      <c r="J75" s="79">
        <v>664963</v>
      </c>
      <c r="K75" s="79">
        <v>626223</v>
      </c>
      <c r="L75" s="79">
        <v>676050</v>
      </c>
      <c r="M75" s="79">
        <v>685917</v>
      </c>
    </row>
    <row r="76" spans="1:13" x14ac:dyDescent="0.2">
      <c r="A76" t="s">
        <v>1711</v>
      </c>
      <c r="B76" t="s">
        <v>1712</v>
      </c>
      <c r="C76" s="9">
        <f t="shared" si="1"/>
        <v>1</v>
      </c>
      <c r="D76" s="79">
        <v>22911</v>
      </c>
      <c r="E76" s="79">
        <v>22531</v>
      </c>
      <c r="F76" s="79">
        <v>18121</v>
      </c>
      <c r="G76" s="79">
        <v>21616</v>
      </c>
      <c r="H76" s="79">
        <v>22867</v>
      </c>
      <c r="I76" s="79">
        <v>61188</v>
      </c>
      <c r="J76" s="79">
        <v>135749</v>
      </c>
      <c r="K76" s="79">
        <v>190252</v>
      </c>
      <c r="L76" s="79">
        <v>228879</v>
      </c>
      <c r="M76" s="79">
        <v>257534</v>
      </c>
    </row>
    <row r="77" spans="1:13" x14ac:dyDescent="0.2">
      <c r="A77" t="s">
        <v>1713</v>
      </c>
      <c r="B77" t="s">
        <v>1714</v>
      </c>
      <c r="C77" s="9">
        <f t="shared" si="1"/>
        <v>1</v>
      </c>
      <c r="D77" s="79">
        <v>119171</v>
      </c>
      <c r="E77" s="79">
        <v>125135</v>
      </c>
      <c r="F77" s="79">
        <v>116847</v>
      </c>
      <c r="G77" s="79">
        <v>125140</v>
      </c>
      <c r="H77" s="79">
        <v>112670</v>
      </c>
      <c r="I77" s="79">
        <v>110869</v>
      </c>
      <c r="J77" s="79">
        <v>105199</v>
      </c>
      <c r="K77" s="79">
        <v>109144</v>
      </c>
      <c r="L77" s="79">
        <v>122554</v>
      </c>
      <c r="M77" s="79">
        <v>136410</v>
      </c>
    </row>
    <row r="78" spans="1:13" x14ac:dyDescent="0.2">
      <c r="A78" t="s">
        <v>1715</v>
      </c>
      <c r="B78" t="s">
        <v>1716</v>
      </c>
      <c r="C78" s="9">
        <f t="shared" ref="C78:C141" si="2">LEN(SUBSTITUTE(B78,",",""))/3</f>
        <v>2</v>
      </c>
      <c r="D78" s="79">
        <v>12352</v>
      </c>
      <c r="E78" s="79">
        <v>13028</v>
      </c>
      <c r="F78" s="79">
        <v>11411</v>
      </c>
      <c r="G78" s="79">
        <v>11568</v>
      </c>
      <c r="H78" s="79">
        <v>11873</v>
      </c>
      <c r="I78" s="79">
        <v>10690</v>
      </c>
      <c r="J78" s="79">
        <v>10658</v>
      </c>
      <c r="K78" s="79">
        <v>10258</v>
      </c>
      <c r="L78" s="79">
        <v>12390</v>
      </c>
      <c r="M78" s="79">
        <v>13694</v>
      </c>
    </row>
    <row r="79" spans="1:13" x14ac:dyDescent="0.2">
      <c r="A79" t="s">
        <v>1717</v>
      </c>
      <c r="B79" t="s">
        <v>1718</v>
      </c>
      <c r="C79" s="9">
        <f t="shared" si="2"/>
        <v>2</v>
      </c>
      <c r="D79" s="79">
        <v>56853</v>
      </c>
      <c r="E79" s="79">
        <v>63262</v>
      </c>
      <c r="F79" s="79">
        <v>51463</v>
      </c>
      <c r="G79" s="79">
        <v>61655</v>
      </c>
      <c r="H79" s="79">
        <v>61646</v>
      </c>
      <c r="I79" s="79">
        <v>63997</v>
      </c>
      <c r="J79" s="79">
        <v>61476</v>
      </c>
      <c r="K79" s="79">
        <v>63016</v>
      </c>
      <c r="L79" s="79">
        <v>68565</v>
      </c>
      <c r="M79" s="79">
        <v>77659</v>
      </c>
    </row>
    <row r="80" spans="1:13" ht="32" x14ac:dyDescent="0.2">
      <c r="A80" t="s">
        <v>1719</v>
      </c>
      <c r="B80" t="s">
        <v>1720</v>
      </c>
      <c r="C80" s="9">
        <f t="shared" si="2"/>
        <v>4</v>
      </c>
      <c r="D80" s="79">
        <v>15115</v>
      </c>
      <c r="E80" s="79">
        <v>16925</v>
      </c>
      <c r="F80" s="79">
        <v>15433</v>
      </c>
      <c r="G80" s="79">
        <v>16612</v>
      </c>
      <c r="H80" s="79">
        <v>16219</v>
      </c>
      <c r="I80" s="79">
        <v>16615</v>
      </c>
      <c r="J80" s="79">
        <v>16495</v>
      </c>
      <c r="K80" s="79">
        <v>16872</v>
      </c>
      <c r="L80" s="79">
        <v>18047</v>
      </c>
      <c r="M80" s="79">
        <v>18245</v>
      </c>
    </row>
    <row r="81" spans="1:13" x14ac:dyDescent="0.2">
      <c r="A81" t="s">
        <v>1721</v>
      </c>
      <c r="C81" s="9">
        <f t="shared" si="2"/>
        <v>0</v>
      </c>
      <c r="D81" s="79"/>
      <c r="E81" s="79"/>
      <c r="F81" s="79"/>
      <c r="G81" s="79"/>
      <c r="H81" s="79"/>
      <c r="I81" s="79"/>
      <c r="J81" s="79"/>
      <c r="K81" s="79"/>
      <c r="L81" s="79"/>
      <c r="M81" s="79"/>
    </row>
    <row r="82" spans="1:13" x14ac:dyDescent="0.2">
      <c r="A82" t="s">
        <v>1722</v>
      </c>
      <c r="C82" s="9">
        <f t="shared" si="2"/>
        <v>0</v>
      </c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3" spans="1:13" x14ac:dyDescent="0.2">
      <c r="A83" t="s">
        <v>1723</v>
      </c>
      <c r="C83" s="9">
        <f t="shared" si="2"/>
        <v>0</v>
      </c>
      <c r="D83" s="79"/>
      <c r="E83" s="79"/>
      <c r="F83" s="79"/>
      <c r="G83" s="79"/>
      <c r="H83" s="79"/>
      <c r="I83" s="79"/>
      <c r="J83" s="79"/>
      <c r="K83" s="79"/>
      <c r="L83" s="79"/>
      <c r="M83" s="79"/>
    </row>
    <row r="84" spans="1:13" ht="32" x14ac:dyDescent="0.2">
      <c r="A84" t="s">
        <v>1724</v>
      </c>
      <c r="B84" t="s">
        <v>1725</v>
      </c>
      <c r="C84" s="9">
        <f t="shared" si="2"/>
        <v>4</v>
      </c>
      <c r="D84" s="79">
        <v>191232</v>
      </c>
      <c r="E84" s="79">
        <v>215271</v>
      </c>
      <c r="F84" s="79">
        <v>198987</v>
      </c>
      <c r="G84" s="79">
        <v>215151</v>
      </c>
      <c r="H84" s="79">
        <v>218525</v>
      </c>
      <c r="I84" s="79">
        <v>228984</v>
      </c>
      <c r="J84" s="79">
        <v>240322</v>
      </c>
      <c r="K84" s="79">
        <v>232736</v>
      </c>
      <c r="L84" s="79">
        <v>223944</v>
      </c>
      <c r="M84" s="79">
        <v>178661</v>
      </c>
    </row>
    <row r="85" spans="1:13" ht="32" x14ac:dyDescent="0.2">
      <c r="A85" t="s">
        <v>1726</v>
      </c>
      <c r="B85" t="s">
        <v>1727</v>
      </c>
      <c r="C85" s="9">
        <f t="shared" si="2"/>
        <v>3</v>
      </c>
      <c r="D85" s="79">
        <v>239786</v>
      </c>
      <c r="E85" s="79">
        <v>253551</v>
      </c>
      <c r="F85" s="79">
        <v>239000</v>
      </c>
      <c r="G85" s="79">
        <v>245453</v>
      </c>
      <c r="H85" s="79">
        <v>253657</v>
      </c>
      <c r="I85" s="79">
        <v>262971</v>
      </c>
      <c r="J85" s="79">
        <v>243893</v>
      </c>
      <c r="K85" s="79">
        <v>236964</v>
      </c>
      <c r="L85" s="79">
        <v>238115</v>
      </c>
      <c r="M85" s="79">
        <v>245369</v>
      </c>
    </row>
    <row r="86" spans="1:13" x14ac:dyDescent="0.2">
      <c r="A86" t="s">
        <v>1728</v>
      </c>
      <c r="B86" t="s">
        <v>1729</v>
      </c>
      <c r="C86" s="9">
        <f t="shared" si="2"/>
        <v>2</v>
      </c>
      <c r="D86" s="79">
        <v>642885</v>
      </c>
      <c r="E86" s="79">
        <v>706187</v>
      </c>
      <c r="F86" s="79">
        <v>665535</v>
      </c>
      <c r="G86" s="79">
        <v>726214</v>
      </c>
      <c r="H86" s="79">
        <v>742863</v>
      </c>
      <c r="I86" s="79">
        <v>758734</v>
      </c>
      <c r="J86" s="79">
        <v>747700</v>
      </c>
      <c r="K86" s="79">
        <v>716565</v>
      </c>
      <c r="L86" s="79">
        <v>704389</v>
      </c>
      <c r="M86" s="79">
        <v>643681</v>
      </c>
    </row>
    <row r="87" spans="1:13" ht="32" x14ac:dyDescent="0.2">
      <c r="A87" t="s">
        <v>1730</v>
      </c>
      <c r="B87" t="s">
        <v>1731</v>
      </c>
      <c r="C87" s="9">
        <f t="shared" si="2"/>
        <v>3</v>
      </c>
      <c r="D87" s="79">
        <v>405840</v>
      </c>
      <c r="E87" s="79">
        <v>438918</v>
      </c>
      <c r="F87" s="79">
        <v>404034</v>
      </c>
      <c r="G87" s="79">
        <v>423540</v>
      </c>
      <c r="H87" s="79">
        <v>456674</v>
      </c>
      <c r="I87" s="79">
        <v>473045</v>
      </c>
      <c r="J87" s="79">
        <v>463825</v>
      </c>
      <c r="K87" s="79">
        <v>477646</v>
      </c>
      <c r="L87" s="79">
        <v>472192</v>
      </c>
      <c r="M87" s="79">
        <v>481099</v>
      </c>
    </row>
    <row r="88" spans="1:13" x14ac:dyDescent="0.2">
      <c r="A88" t="s">
        <v>1732</v>
      </c>
      <c r="B88" t="s">
        <v>1733</v>
      </c>
      <c r="C88" s="9">
        <f t="shared" si="2"/>
        <v>1</v>
      </c>
      <c r="D88" s="79">
        <v>29745</v>
      </c>
      <c r="E88" s="79">
        <v>32604</v>
      </c>
      <c r="F88" s="79">
        <v>31094</v>
      </c>
      <c r="G88" s="79">
        <v>35375</v>
      </c>
      <c r="H88" s="79">
        <v>34049</v>
      </c>
      <c r="I88" s="79">
        <v>33878</v>
      </c>
      <c r="J88" s="79">
        <v>34905</v>
      </c>
      <c r="K88" s="79">
        <v>30037</v>
      </c>
      <c r="L88" s="79">
        <v>27308</v>
      </c>
      <c r="M88" s="79">
        <v>17493</v>
      </c>
    </row>
    <row r="89" spans="1:13" x14ac:dyDescent="0.2">
      <c r="A89" t="s">
        <v>1734</v>
      </c>
      <c r="B89" t="s">
        <v>1735</v>
      </c>
      <c r="C89" s="9">
        <f t="shared" si="2"/>
        <v>1</v>
      </c>
      <c r="D89" s="79">
        <v>3947138</v>
      </c>
      <c r="E89" s="79">
        <v>4327005</v>
      </c>
      <c r="F89" s="79">
        <v>4151457</v>
      </c>
      <c r="G89" s="79">
        <v>4443278</v>
      </c>
      <c r="H89" s="79">
        <v>4684890</v>
      </c>
      <c r="I89" s="79">
        <v>4807172</v>
      </c>
      <c r="J89" s="79">
        <v>4791615</v>
      </c>
      <c r="K89" s="79">
        <v>4809960</v>
      </c>
      <c r="L89" s="79">
        <v>4784442</v>
      </c>
      <c r="M89" s="79">
        <v>4919039</v>
      </c>
    </row>
    <row r="90" spans="1:13" x14ac:dyDescent="0.2">
      <c r="A90" t="s">
        <v>1736</v>
      </c>
      <c r="B90" t="s">
        <v>1737</v>
      </c>
      <c r="C90" s="9">
        <f t="shared" si="2"/>
        <v>2</v>
      </c>
      <c r="D90" s="79">
        <v>701869</v>
      </c>
      <c r="E90" s="79">
        <v>726644</v>
      </c>
      <c r="F90" s="79">
        <v>664776</v>
      </c>
      <c r="G90" s="79">
        <v>696724</v>
      </c>
      <c r="H90" s="79">
        <v>717966</v>
      </c>
      <c r="I90" s="79">
        <v>741809</v>
      </c>
      <c r="J90" s="79">
        <v>740393</v>
      </c>
      <c r="K90" s="79">
        <v>707833</v>
      </c>
      <c r="L90" s="79">
        <v>707066</v>
      </c>
      <c r="M90" s="79">
        <v>696992</v>
      </c>
    </row>
    <row r="91" spans="1:13" x14ac:dyDescent="0.2">
      <c r="A91" t="s">
        <v>1738</v>
      </c>
      <c r="B91" t="s">
        <v>1739</v>
      </c>
      <c r="C91" s="9">
        <f t="shared" si="2"/>
        <v>2</v>
      </c>
      <c r="D91" s="79">
        <v>0</v>
      </c>
      <c r="E91" s="79">
        <v>0</v>
      </c>
      <c r="F91" s="79">
        <v>0</v>
      </c>
      <c r="G91" s="79">
        <v>0</v>
      </c>
      <c r="H91" s="79">
        <v>0</v>
      </c>
      <c r="I91" s="79">
        <v>0</v>
      </c>
      <c r="J91" s="79">
        <v>0</v>
      </c>
      <c r="K91" s="79"/>
      <c r="L91" s="79"/>
      <c r="M91" s="79"/>
    </row>
    <row r="92" spans="1:13" x14ac:dyDescent="0.2">
      <c r="A92" t="s">
        <v>1740</v>
      </c>
      <c r="B92" t="s">
        <v>1741</v>
      </c>
      <c r="C92" s="9">
        <f t="shared" si="2"/>
        <v>2</v>
      </c>
      <c r="D92" s="79">
        <v>0</v>
      </c>
      <c r="E92" s="79">
        <v>0</v>
      </c>
      <c r="F92" s="79">
        <v>0</v>
      </c>
      <c r="G92" s="79">
        <v>0</v>
      </c>
      <c r="H92" s="79">
        <v>0</v>
      </c>
      <c r="I92" s="79">
        <v>0</v>
      </c>
      <c r="J92" s="79">
        <v>0</v>
      </c>
      <c r="K92" s="79"/>
      <c r="L92" s="79"/>
      <c r="M92" s="79"/>
    </row>
    <row r="93" spans="1:13" x14ac:dyDescent="0.2">
      <c r="A93" t="s">
        <v>1742</v>
      </c>
      <c r="B93" t="s">
        <v>1743</v>
      </c>
      <c r="C93" s="9">
        <f t="shared" si="2"/>
        <v>2</v>
      </c>
      <c r="D93" s="79">
        <v>89743</v>
      </c>
      <c r="E93" s="79">
        <v>97867</v>
      </c>
      <c r="F93" s="79">
        <v>102847</v>
      </c>
      <c r="G93" s="79">
        <v>109365</v>
      </c>
      <c r="H93" s="79">
        <v>116647</v>
      </c>
      <c r="I93" s="79">
        <v>0</v>
      </c>
      <c r="J93" s="79">
        <v>0</v>
      </c>
      <c r="K93" s="79"/>
      <c r="L93" s="79"/>
      <c r="M93" s="79"/>
    </row>
    <row r="94" spans="1:13" x14ac:dyDescent="0.2">
      <c r="A94" t="s">
        <v>1744</v>
      </c>
      <c r="C94" s="9">
        <f t="shared" si="2"/>
        <v>0</v>
      </c>
      <c r="D94" s="79">
        <v>0</v>
      </c>
      <c r="E94" s="79">
        <v>0</v>
      </c>
      <c r="F94" s="79">
        <v>0</v>
      </c>
      <c r="G94" s="79">
        <v>0</v>
      </c>
      <c r="H94" s="79">
        <v>0</v>
      </c>
      <c r="I94" s="79"/>
      <c r="J94" s="79"/>
      <c r="K94" s="79"/>
      <c r="L94" s="79"/>
      <c r="M94" s="79"/>
    </row>
    <row r="95" spans="1:13" ht="48" x14ac:dyDescent="0.2">
      <c r="A95" t="s">
        <v>1745</v>
      </c>
      <c r="B95" t="s">
        <v>1746</v>
      </c>
      <c r="C95" s="9">
        <f t="shared" si="2"/>
        <v>5</v>
      </c>
      <c r="D95" s="79">
        <v>405117</v>
      </c>
      <c r="E95" s="79">
        <v>443949</v>
      </c>
      <c r="F95" s="79">
        <v>448814</v>
      </c>
      <c r="G95" s="79">
        <v>480849</v>
      </c>
      <c r="H95" s="79">
        <v>521108</v>
      </c>
      <c r="I95" s="79">
        <v>520599</v>
      </c>
      <c r="J95" s="79">
        <v>525823</v>
      </c>
      <c r="K95" s="79">
        <v>514367</v>
      </c>
      <c r="L95" s="79">
        <v>497605</v>
      </c>
      <c r="M95" s="79">
        <v>454930</v>
      </c>
    </row>
    <row r="96" spans="1:13" x14ac:dyDescent="0.2">
      <c r="A96" t="s">
        <v>1747</v>
      </c>
      <c r="B96" t="s">
        <v>1748</v>
      </c>
      <c r="C96" s="9">
        <f t="shared" si="2"/>
        <v>1</v>
      </c>
      <c r="D96" s="79">
        <v>21892</v>
      </c>
      <c r="E96" s="79">
        <v>24655</v>
      </c>
      <c r="F96" s="79">
        <v>25926</v>
      </c>
      <c r="G96" s="79">
        <v>25985</v>
      </c>
      <c r="H96" s="79">
        <v>28663</v>
      </c>
      <c r="I96" s="79">
        <v>28557</v>
      </c>
      <c r="J96" s="79">
        <v>26502</v>
      </c>
      <c r="K96" s="79">
        <v>26063</v>
      </c>
      <c r="L96" s="79">
        <v>24306</v>
      </c>
      <c r="M96" s="79">
        <v>22348</v>
      </c>
    </row>
    <row r="97" spans="1:13" x14ac:dyDescent="0.2">
      <c r="A97" t="s">
        <v>1749</v>
      </c>
      <c r="B97" t="s">
        <v>1750</v>
      </c>
      <c r="C97" s="9">
        <f t="shared" si="2"/>
        <v>1</v>
      </c>
      <c r="D97" s="79">
        <v>26305</v>
      </c>
      <c r="E97" s="79">
        <v>29303</v>
      </c>
      <c r="F97" s="79">
        <v>30909</v>
      </c>
      <c r="G97" s="79">
        <v>31970</v>
      </c>
      <c r="H97" s="79">
        <v>34866</v>
      </c>
      <c r="I97" s="79">
        <v>33464</v>
      </c>
      <c r="J97" s="79">
        <v>30142</v>
      </c>
      <c r="K97" s="79">
        <v>29013</v>
      </c>
      <c r="L97" s="79">
        <v>28309</v>
      </c>
      <c r="M97" s="79">
        <v>28197</v>
      </c>
    </row>
    <row r="98" spans="1:13" x14ac:dyDescent="0.2">
      <c r="A98" t="s">
        <v>1751</v>
      </c>
      <c r="C98" s="9">
        <f t="shared" si="2"/>
        <v>0</v>
      </c>
      <c r="D98" s="79">
        <v>119656</v>
      </c>
      <c r="E98" s="79">
        <v>135898</v>
      </c>
      <c r="F98" s="79">
        <v>138938</v>
      </c>
      <c r="G98" s="79">
        <v>153625</v>
      </c>
      <c r="H98" s="79">
        <v>173180</v>
      </c>
      <c r="I98" s="79"/>
      <c r="J98" s="79"/>
      <c r="K98" s="79"/>
      <c r="L98" s="79"/>
      <c r="M98" s="79"/>
    </row>
    <row r="99" spans="1:13" x14ac:dyDescent="0.2">
      <c r="A99" t="s">
        <v>1752</v>
      </c>
      <c r="B99" t="s">
        <v>1753</v>
      </c>
      <c r="C99" s="9">
        <f t="shared" si="2"/>
        <v>1</v>
      </c>
      <c r="D99" s="79">
        <v>34592</v>
      </c>
      <c r="E99" s="79">
        <v>38239</v>
      </c>
      <c r="F99" s="79">
        <v>41002</v>
      </c>
      <c r="G99" s="79">
        <v>43163</v>
      </c>
      <c r="H99" s="79">
        <v>47823</v>
      </c>
      <c r="I99" s="79">
        <v>48521</v>
      </c>
      <c r="J99" s="79">
        <v>44906</v>
      </c>
      <c r="K99" s="79">
        <v>43543</v>
      </c>
      <c r="L99" s="79">
        <v>41093</v>
      </c>
      <c r="M99" s="79">
        <v>37366</v>
      </c>
    </row>
    <row r="100" spans="1:13" x14ac:dyDescent="0.2">
      <c r="A100" t="s">
        <v>1754</v>
      </c>
      <c r="B100" t="s">
        <v>1755</v>
      </c>
      <c r="C100" s="9">
        <f t="shared" si="2"/>
        <v>1</v>
      </c>
      <c r="D100" s="79">
        <v>17923</v>
      </c>
      <c r="E100" s="79">
        <v>21079</v>
      </c>
      <c r="F100" s="79">
        <v>22881</v>
      </c>
      <c r="G100" s="79">
        <v>22992</v>
      </c>
      <c r="H100" s="79">
        <v>26188</v>
      </c>
      <c r="I100" s="79">
        <v>24565</v>
      </c>
      <c r="J100" s="79">
        <v>22025</v>
      </c>
      <c r="K100" s="79">
        <v>22273</v>
      </c>
      <c r="L100" s="79">
        <v>21965</v>
      </c>
      <c r="M100" s="79">
        <v>21682</v>
      </c>
    </row>
    <row r="101" spans="1:13" x14ac:dyDescent="0.2">
      <c r="A101" t="s">
        <v>1756</v>
      </c>
      <c r="C101" s="9">
        <f t="shared" si="2"/>
        <v>0</v>
      </c>
      <c r="D101" s="79">
        <v>73141</v>
      </c>
      <c r="E101" s="79">
        <v>96379</v>
      </c>
      <c r="F101" s="79">
        <v>106535</v>
      </c>
      <c r="G101" s="79">
        <v>125793</v>
      </c>
      <c r="H101" s="79">
        <v>134913</v>
      </c>
      <c r="I101" s="79"/>
      <c r="J101" s="79"/>
      <c r="K101" s="79"/>
      <c r="L101" s="79"/>
      <c r="M101" s="79"/>
    </row>
    <row r="102" spans="1:13" x14ac:dyDescent="0.2">
      <c r="A102" t="s">
        <v>1757</v>
      </c>
      <c r="C102" s="9">
        <f t="shared" si="2"/>
        <v>0</v>
      </c>
      <c r="D102" s="79">
        <v>38199</v>
      </c>
      <c r="E102" s="79">
        <v>45258</v>
      </c>
      <c r="F102" s="79">
        <v>44821</v>
      </c>
      <c r="G102" s="79">
        <v>46894</v>
      </c>
      <c r="H102" s="79">
        <v>50685</v>
      </c>
      <c r="I102" s="79"/>
      <c r="J102" s="79"/>
      <c r="K102" s="79"/>
      <c r="L102" s="79"/>
      <c r="M102" s="79"/>
    </row>
    <row r="103" spans="1:13" x14ac:dyDescent="0.2">
      <c r="A103" t="s">
        <v>1758</v>
      </c>
      <c r="C103" s="9">
        <f t="shared" si="2"/>
        <v>0</v>
      </c>
      <c r="D103" s="79"/>
      <c r="E103" s="79"/>
      <c r="F103" s="79"/>
      <c r="G103" s="79"/>
      <c r="H103" s="79"/>
      <c r="I103" s="79"/>
      <c r="J103" s="79"/>
      <c r="K103" s="79"/>
      <c r="L103" s="79"/>
      <c r="M103" s="79"/>
    </row>
    <row r="104" spans="1:13" x14ac:dyDescent="0.2">
      <c r="A104" t="s">
        <v>1759</v>
      </c>
      <c r="B104" t="s">
        <v>1760</v>
      </c>
      <c r="C104" s="9">
        <f t="shared" si="2"/>
        <v>1</v>
      </c>
      <c r="D104" s="79">
        <v>73141</v>
      </c>
      <c r="E104" s="79">
        <v>96379</v>
      </c>
      <c r="F104" s="79">
        <v>106535</v>
      </c>
      <c r="G104" s="79">
        <v>125793</v>
      </c>
      <c r="H104" s="79">
        <v>134913</v>
      </c>
      <c r="I104" s="79">
        <v>144676</v>
      </c>
      <c r="J104" s="79">
        <v>133355</v>
      </c>
      <c r="K104" s="79">
        <v>126807</v>
      </c>
      <c r="L104" s="79">
        <v>117401</v>
      </c>
      <c r="M104" s="79">
        <v>105745</v>
      </c>
    </row>
    <row r="105" spans="1:13" x14ac:dyDescent="0.2">
      <c r="A105" t="s">
        <v>1761</v>
      </c>
      <c r="B105" t="s">
        <v>1762</v>
      </c>
      <c r="C105" s="9">
        <f t="shared" si="2"/>
        <v>2</v>
      </c>
      <c r="D105" s="79">
        <v>20276</v>
      </c>
      <c r="E105" s="79">
        <v>24179</v>
      </c>
      <c r="F105" s="79">
        <v>21940</v>
      </c>
      <c r="G105" s="79">
        <v>23902</v>
      </c>
      <c r="H105" s="79">
        <v>24497</v>
      </c>
      <c r="I105" s="79">
        <v>25430</v>
      </c>
      <c r="J105" s="79">
        <v>22621</v>
      </c>
      <c r="K105" s="79">
        <v>21663</v>
      </c>
      <c r="L105" s="79">
        <v>21519</v>
      </c>
      <c r="M105" s="79">
        <v>20475</v>
      </c>
    </row>
    <row r="106" spans="1:13" x14ac:dyDescent="0.2">
      <c r="A106" t="s">
        <v>1763</v>
      </c>
      <c r="C106" s="9">
        <f t="shared" si="2"/>
        <v>0</v>
      </c>
      <c r="D106" s="79">
        <v>18294</v>
      </c>
      <c r="E106" s="79">
        <v>21242</v>
      </c>
      <c r="F106" s="79">
        <v>20503</v>
      </c>
      <c r="G106" s="79">
        <v>22487</v>
      </c>
      <c r="H106" s="79">
        <v>23964</v>
      </c>
      <c r="I106" s="79"/>
      <c r="J106" s="79"/>
      <c r="K106" s="79"/>
      <c r="L106" s="79"/>
      <c r="M106" s="79"/>
    </row>
    <row r="107" spans="1:13" x14ac:dyDescent="0.2">
      <c r="A107" t="s">
        <v>1764</v>
      </c>
      <c r="B107" t="s">
        <v>1765</v>
      </c>
      <c r="C107" s="9">
        <f t="shared" si="2"/>
        <v>2</v>
      </c>
      <c r="D107" s="79">
        <v>18294</v>
      </c>
      <c r="E107" s="79">
        <v>21242</v>
      </c>
      <c r="F107" s="79">
        <v>20503</v>
      </c>
      <c r="G107" s="79">
        <v>22487</v>
      </c>
      <c r="H107" s="79">
        <v>23964</v>
      </c>
      <c r="I107" s="79">
        <v>22135</v>
      </c>
      <c r="J107" s="79">
        <v>20962</v>
      </c>
      <c r="K107" s="79">
        <v>21167</v>
      </c>
      <c r="L107" s="79">
        <v>21620</v>
      </c>
      <c r="M107" s="79">
        <v>20607</v>
      </c>
    </row>
    <row r="108" spans="1:13" x14ac:dyDescent="0.2">
      <c r="A108" t="s">
        <v>1766</v>
      </c>
      <c r="C108" s="9">
        <f t="shared" si="2"/>
        <v>0</v>
      </c>
      <c r="D108" s="79">
        <v>64220</v>
      </c>
      <c r="E108" s="79">
        <v>75514</v>
      </c>
      <c r="F108" s="79">
        <v>78598</v>
      </c>
      <c r="G108" s="79">
        <v>87583</v>
      </c>
      <c r="H108" s="79">
        <v>91132</v>
      </c>
      <c r="I108" s="79"/>
      <c r="J108" s="79"/>
      <c r="K108" s="79"/>
      <c r="L108" s="79"/>
      <c r="M108" s="79"/>
    </row>
    <row r="109" spans="1:13" x14ac:dyDescent="0.2">
      <c r="A109" t="s">
        <v>1767</v>
      </c>
      <c r="C109" s="9">
        <f t="shared" si="2"/>
        <v>0</v>
      </c>
      <c r="D109" s="79">
        <v>21671</v>
      </c>
      <c r="E109" s="79">
        <v>25448</v>
      </c>
      <c r="F109" s="79">
        <v>27080</v>
      </c>
      <c r="G109" s="79">
        <v>29474</v>
      </c>
      <c r="H109" s="79">
        <v>30807</v>
      </c>
      <c r="I109" s="79"/>
      <c r="J109" s="79"/>
      <c r="K109" s="79"/>
      <c r="L109" s="79"/>
      <c r="M109" s="79"/>
    </row>
    <row r="110" spans="1:13" x14ac:dyDescent="0.2">
      <c r="A110" t="s">
        <v>1768</v>
      </c>
      <c r="B110" t="s">
        <v>1769</v>
      </c>
      <c r="C110" s="9">
        <f t="shared" si="2"/>
        <v>1</v>
      </c>
      <c r="D110" s="79">
        <v>37390</v>
      </c>
      <c r="E110" s="79">
        <v>44169</v>
      </c>
      <c r="F110" s="79">
        <v>48377</v>
      </c>
      <c r="G110" s="79">
        <v>53088</v>
      </c>
      <c r="H110" s="79">
        <v>57345</v>
      </c>
      <c r="I110" s="79">
        <v>55415</v>
      </c>
      <c r="J110" s="79">
        <v>52348</v>
      </c>
      <c r="K110" s="79">
        <v>51199</v>
      </c>
      <c r="L110" s="79">
        <v>46448</v>
      </c>
      <c r="M110" s="79">
        <v>42010</v>
      </c>
    </row>
    <row r="111" spans="1:13" x14ac:dyDescent="0.2">
      <c r="A111" t="s">
        <v>1770</v>
      </c>
      <c r="B111" t="s">
        <v>1771</v>
      </c>
      <c r="C111" s="9">
        <f t="shared" si="2"/>
        <v>1</v>
      </c>
      <c r="D111" s="79">
        <v>21671</v>
      </c>
      <c r="E111" s="79">
        <v>25448</v>
      </c>
      <c r="F111" s="79">
        <v>27080</v>
      </c>
      <c r="G111" s="79">
        <v>29474</v>
      </c>
      <c r="H111" s="79">
        <v>30807</v>
      </c>
      <c r="I111" s="79">
        <v>31643</v>
      </c>
      <c r="J111" s="79">
        <v>29500</v>
      </c>
      <c r="K111" s="79">
        <v>27992</v>
      </c>
      <c r="L111" s="79">
        <v>26463</v>
      </c>
      <c r="M111" s="79">
        <v>24150</v>
      </c>
    </row>
    <row r="112" spans="1:13" x14ac:dyDescent="0.2">
      <c r="A112" t="s">
        <v>1772</v>
      </c>
      <c r="B112" t="s">
        <v>1773</v>
      </c>
      <c r="C112" s="9">
        <f t="shared" si="2"/>
        <v>2</v>
      </c>
      <c r="D112" s="79">
        <v>47463</v>
      </c>
      <c r="E112" s="79">
        <v>56872</v>
      </c>
      <c r="F112" s="79">
        <v>60961</v>
      </c>
      <c r="G112" s="79">
        <v>69236</v>
      </c>
      <c r="H112" s="79">
        <v>74128</v>
      </c>
      <c r="I112" s="79">
        <v>76636</v>
      </c>
      <c r="J112" s="79">
        <v>76345</v>
      </c>
      <c r="K112" s="79">
        <v>74963</v>
      </c>
      <c r="L112" s="79">
        <v>72621</v>
      </c>
      <c r="M112" s="79">
        <v>68669</v>
      </c>
    </row>
    <row r="113" spans="1:13" x14ac:dyDescent="0.2">
      <c r="A113" t="s">
        <v>1774</v>
      </c>
      <c r="B113" t="s">
        <v>1775</v>
      </c>
      <c r="C113" s="9">
        <f t="shared" si="2"/>
        <v>1</v>
      </c>
      <c r="D113" s="79">
        <v>28391</v>
      </c>
      <c r="E113" s="79">
        <v>32323</v>
      </c>
      <c r="F113" s="79">
        <v>33706</v>
      </c>
      <c r="G113" s="79">
        <v>37123</v>
      </c>
      <c r="H113" s="79">
        <v>38262</v>
      </c>
      <c r="I113" s="79">
        <v>38012</v>
      </c>
      <c r="J113" s="79">
        <v>34032</v>
      </c>
      <c r="K113" s="79">
        <v>32359</v>
      </c>
      <c r="L113" s="79">
        <v>28019</v>
      </c>
      <c r="M113" s="79">
        <v>25739</v>
      </c>
    </row>
    <row r="114" spans="1:13" x14ac:dyDescent="0.2">
      <c r="A114" t="s">
        <v>1776</v>
      </c>
      <c r="C114" s="9">
        <f t="shared" si="2"/>
        <v>0</v>
      </c>
      <c r="D114" s="79">
        <v>26305</v>
      </c>
      <c r="E114" s="79">
        <v>29303</v>
      </c>
      <c r="F114" s="79">
        <v>30909</v>
      </c>
      <c r="G114" s="79">
        <v>31970</v>
      </c>
      <c r="H114" s="79">
        <v>34866</v>
      </c>
      <c r="I114" s="79"/>
      <c r="J114" s="79"/>
      <c r="K114" s="79"/>
      <c r="L114" s="79"/>
      <c r="M114" s="79"/>
    </row>
    <row r="115" spans="1:13" x14ac:dyDescent="0.2">
      <c r="A115" t="s">
        <v>1777</v>
      </c>
      <c r="C115" s="9">
        <f t="shared" si="2"/>
        <v>0</v>
      </c>
      <c r="D115" s="79"/>
      <c r="E115" s="79"/>
      <c r="F115" s="79"/>
      <c r="G115" s="79"/>
      <c r="H115" s="79"/>
      <c r="I115" s="79"/>
      <c r="J115" s="79"/>
      <c r="K115" s="79"/>
      <c r="L115" s="79"/>
      <c r="M115" s="79"/>
    </row>
    <row r="116" spans="1:13" x14ac:dyDescent="0.2">
      <c r="A116" t="s">
        <v>1778</v>
      </c>
      <c r="C116" s="9">
        <f t="shared" si="2"/>
        <v>0</v>
      </c>
      <c r="D116" s="79"/>
      <c r="E116" s="79"/>
      <c r="F116" s="79"/>
      <c r="G116" s="79"/>
      <c r="H116" s="79"/>
      <c r="I116" s="79"/>
      <c r="J116" s="79"/>
      <c r="K116" s="79"/>
      <c r="L116" s="79"/>
      <c r="M116" s="79"/>
    </row>
    <row r="117" spans="1:13" x14ac:dyDescent="0.2">
      <c r="A117" t="s">
        <v>1779</v>
      </c>
      <c r="B117" t="s">
        <v>1780</v>
      </c>
      <c r="C117" s="9">
        <f t="shared" si="2"/>
        <v>1</v>
      </c>
      <c r="D117" s="79">
        <v>64220</v>
      </c>
      <c r="E117" s="79">
        <v>75514</v>
      </c>
      <c r="F117" s="79">
        <v>78598</v>
      </c>
      <c r="G117" s="79">
        <v>87583</v>
      </c>
      <c r="H117" s="79">
        <v>91132</v>
      </c>
      <c r="I117" s="79">
        <v>87453</v>
      </c>
      <c r="J117" s="79">
        <v>80759</v>
      </c>
      <c r="K117" s="79">
        <v>76097</v>
      </c>
      <c r="L117" s="79">
        <v>69547</v>
      </c>
      <c r="M117" s="79">
        <v>64509</v>
      </c>
    </row>
    <row r="118" spans="1:13" x14ac:dyDescent="0.2">
      <c r="A118" t="s">
        <v>1781</v>
      </c>
      <c r="B118" t="s">
        <v>1782</v>
      </c>
      <c r="C118" s="9">
        <f t="shared" si="2"/>
        <v>2</v>
      </c>
      <c r="D118" s="79">
        <v>55882</v>
      </c>
      <c r="E118" s="79">
        <v>62371</v>
      </c>
      <c r="F118" s="79">
        <v>64184</v>
      </c>
      <c r="G118" s="79">
        <v>73515</v>
      </c>
      <c r="H118" s="79">
        <v>78339</v>
      </c>
      <c r="I118" s="79">
        <v>81571</v>
      </c>
      <c r="J118" s="79">
        <v>81363</v>
      </c>
      <c r="K118" s="79">
        <v>72916</v>
      </c>
      <c r="L118" s="79">
        <v>69888</v>
      </c>
      <c r="M118" s="79">
        <v>65434</v>
      </c>
    </row>
    <row r="119" spans="1:13" x14ac:dyDescent="0.2">
      <c r="A119" t="s">
        <v>1783</v>
      </c>
      <c r="C119" s="9">
        <f t="shared" si="2"/>
        <v>0</v>
      </c>
      <c r="D119" s="79"/>
      <c r="E119" s="79"/>
      <c r="F119" s="79"/>
      <c r="G119" s="79"/>
      <c r="H119" s="79"/>
      <c r="I119" s="79"/>
      <c r="J119" s="79"/>
      <c r="K119" s="79"/>
      <c r="L119" s="79"/>
      <c r="M119" s="79"/>
    </row>
    <row r="120" spans="1:13" x14ac:dyDescent="0.2">
      <c r="A120" t="s">
        <v>1784</v>
      </c>
      <c r="C120" s="9">
        <f t="shared" si="2"/>
        <v>0</v>
      </c>
      <c r="D120" s="79"/>
      <c r="E120" s="79"/>
      <c r="F120" s="79"/>
      <c r="G120" s="79"/>
      <c r="H120" s="79"/>
      <c r="I120" s="79"/>
      <c r="J120" s="79"/>
      <c r="K120" s="79"/>
      <c r="L120" s="79"/>
      <c r="M120" s="79"/>
    </row>
    <row r="121" spans="1:13" x14ac:dyDescent="0.2">
      <c r="A121" t="s">
        <v>1785</v>
      </c>
      <c r="C121" s="9">
        <f t="shared" si="2"/>
        <v>0</v>
      </c>
      <c r="D121" s="79"/>
      <c r="E121" s="79"/>
      <c r="F121" s="79"/>
      <c r="G121" s="79"/>
      <c r="H121" s="79"/>
      <c r="I121" s="79"/>
      <c r="J121" s="79"/>
      <c r="K121" s="79"/>
      <c r="L121" s="79"/>
      <c r="M121" s="79"/>
    </row>
    <row r="122" spans="1:13" x14ac:dyDescent="0.2">
      <c r="A122" t="s">
        <v>1786</v>
      </c>
      <c r="B122" t="s">
        <v>1787</v>
      </c>
      <c r="C122" s="9">
        <f t="shared" si="2"/>
        <v>1</v>
      </c>
      <c r="D122" s="79">
        <v>95017</v>
      </c>
      <c r="E122" s="79">
        <v>97417</v>
      </c>
      <c r="F122" s="79">
        <v>93551</v>
      </c>
      <c r="G122" s="79">
        <v>109193</v>
      </c>
      <c r="H122" s="79">
        <v>111503</v>
      </c>
      <c r="I122" s="79">
        <v>101827</v>
      </c>
      <c r="J122" s="79">
        <v>95428</v>
      </c>
      <c r="K122" s="79">
        <v>92916</v>
      </c>
      <c r="L122" s="79">
        <v>83762</v>
      </c>
      <c r="M122" s="79">
        <v>78241</v>
      </c>
    </row>
    <row r="123" spans="1:13" x14ac:dyDescent="0.2">
      <c r="A123" t="s">
        <v>1788</v>
      </c>
      <c r="C123" s="9">
        <f t="shared" si="2"/>
        <v>0</v>
      </c>
      <c r="D123" s="79"/>
      <c r="E123" s="79"/>
      <c r="F123" s="79"/>
      <c r="G123" s="79"/>
      <c r="H123" s="79"/>
      <c r="I123" s="79"/>
      <c r="J123" s="79"/>
      <c r="K123" s="79"/>
      <c r="L123" s="79"/>
      <c r="M123" s="79"/>
    </row>
    <row r="124" spans="1:13" x14ac:dyDescent="0.2">
      <c r="A124" t="s">
        <v>1789</v>
      </c>
      <c r="C124" s="9">
        <f t="shared" si="2"/>
        <v>0</v>
      </c>
      <c r="D124" s="79"/>
      <c r="E124" s="79"/>
      <c r="F124" s="79"/>
      <c r="G124" s="79"/>
      <c r="H124" s="79"/>
      <c r="I124" s="79"/>
      <c r="J124" s="79"/>
      <c r="K124" s="79"/>
      <c r="L124" s="79"/>
      <c r="M124" s="79"/>
    </row>
    <row r="125" spans="1:13" x14ac:dyDescent="0.2">
      <c r="A125" t="s">
        <v>1790</v>
      </c>
      <c r="C125" s="9">
        <f t="shared" si="2"/>
        <v>0</v>
      </c>
      <c r="D125" s="79"/>
      <c r="E125" s="79"/>
      <c r="F125" s="79"/>
      <c r="G125" s="79"/>
      <c r="H125" s="79"/>
      <c r="I125" s="79"/>
      <c r="J125" s="79"/>
      <c r="K125" s="79"/>
      <c r="L125" s="79"/>
      <c r="M125" s="79"/>
    </row>
    <row r="126" spans="1:13" x14ac:dyDescent="0.2">
      <c r="A126" t="s">
        <v>1791</v>
      </c>
      <c r="B126" t="s">
        <v>1792</v>
      </c>
      <c r="C126" s="9">
        <f t="shared" si="2"/>
        <v>2</v>
      </c>
      <c r="D126" s="79">
        <v>8160</v>
      </c>
      <c r="E126" s="79">
        <v>8819</v>
      </c>
      <c r="F126" s="79">
        <v>8260</v>
      </c>
      <c r="G126" s="79">
        <v>8684</v>
      </c>
      <c r="H126" s="79">
        <v>9747</v>
      </c>
      <c r="I126" s="79">
        <v>9221</v>
      </c>
      <c r="J126" s="79">
        <v>9330</v>
      </c>
      <c r="K126" s="79">
        <v>9469</v>
      </c>
      <c r="L126" s="79">
        <v>8816</v>
      </c>
      <c r="M126" s="79">
        <v>7544</v>
      </c>
    </row>
    <row r="127" spans="1:13" x14ac:dyDescent="0.2">
      <c r="A127" t="s">
        <v>1793</v>
      </c>
      <c r="C127" s="9">
        <f t="shared" si="2"/>
        <v>0</v>
      </c>
      <c r="D127" s="79">
        <v>5261</v>
      </c>
      <c r="E127" s="79">
        <v>5541</v>
      </c>
      <c r="F127" s="79">
        <v>5056</v>
      </c>
      <c r="G127" s="79">
        <v>5187</v>
      </c>
      <c r="H127" s="79">
        <v>5921</v>
      </c>
      <c r="I127" s="79"/>
      <c r="J127" s="79"/>
      <c r="K127" s="79"/>
      <c r="L127" s="79"/>
      <c r="M127" s="79"/>
    </row>
    <row r="128" spans="1:13" x14ac:dyDescent="0.2">
      <c r="A128" t="s">
        <v>1794</v>
      </c>
      <c r="C128" s="9">
        <f t="shared" si="2"/>
        <v>0</v>
      </c>
      <c r="D128" s="79"/>
      <c r="E128" s="79"/>
      <c r="F128" s="79"/>
      <c r="G128" s="79"/>
      <c r="H128" s="79"/>
      <c r="I128" s="79"/>
      <c r="J128" s="79"/>
      <c r="K128" s="79"/>
      <c r="L128" s="79"/>
      <c r="M128" s="79"/>
    </row>
    <row r="129" spans="1:13" x14ac:dyDescent="0.2">
      <c r="A129" t="s">
        <v>1795</v>
      </c>
      <c r="C129" s="9">
        <f t="shared" si="2"/>
        <v>0</v>
      </c>
      <c r="D129" s="79">
        <v>47945</v>
      </c>
      <c r="E129" s="79">
        <v>53587</v>
      </c>
      <c r="F129" s="79">
        <v>55472</v>
      </c>
      <c r="G129" s="79">
        <v>64409</v>
      </c>
      <c r="H129" s="79">
        <v>68439</v>
      </c>
      <c r="I129" s="79"/>
      <c r="J129" s="79"/>
      <c r="K129" s="79"/>
      <c r="L129" s="79"/>
      <c r="M129" s="79"/>
    </row>
    <row r="130" spans="1:13" x14ac:dyDescent="0.2">
      <c r="A130" t="s">
        <v>1796</v>
      </c>
      <c r="C130" s="9">
        <f t="shared" si="2"/>
        <v>0</v>
      </c>
      <c r="D130" s="79"/>
      <c r="E130" s="79"/>
      <c r="F130" s="79"/>
      <c r="G130" s="79"/>
      <c r="H130" s="79"/>
      <c r="I130" s="79"/>
      <c r="J130" s="79"/>
      <c r="K130" s="79"/>
      <c r="L130" s="79"/>
      <c r="M130" s="79"/>
    </row>
    <row r="131" spans="1:13" x14ac:dyDescent="0.2">
      <c r="A131" t="s">
        <v>1797</v>
      </c>
      <c r="C131" s="9">
        <f t="shared" si="2"/>
        <v>0</v>
      </c>
      <c r="D131" s="79"/>
      <c r="E131" s="79"/>
      <c r="F131" s="79"/>
      <c r="G131" s="79"/>
      <c r="H131" s="79"/>
      <c r="I131" s="79"/>
      <c r="J131" s="79"/>
      <c r="K131" s="79"/>
      <c r="L131" s="79"/>
      <c r="M131" s="79"/>
    </row>
    <row r="132" spans="1:13" x14ac:dyDescent="0.2">
      <c r="A132" t="s">
        <v>1798</v>
      </c>
      <c r="C132" s="9">
        <f t="shared" si="2"/>
        <v>0</v>
      </c>
      <c r="D132" s="79"/>
      <c r="E132" s="79"/>
      <c r="F132" s="79"/>
      <c r="G132" s="79"/>
      <c r="H132" s="79"/>
      <c r="I132" s="79"/>
      <c r="J132" s="79"/>
      <c r="K132" s="79"/>
      <c r="L132" s="79"/>
      <c r="M132" s="79"/>
    </row>
    <row r="133" spans="1:13" x14ac:dyDescent="0.2">
      <c r="A133" t="s">
        <v>1799</v>
      </c>
      <c r="C133" s="9">
        <f t="shared" si="2"/>
        <v>0</v>
      </c>
      <c r="D133" s="79"/>
      <c r="E133" s="79"/>
      <c r="F133" s="79"/>
      <c r="G133" s="79"/>
      <c r="H133" s="79"/>
      <c r="I133" s="79"/>
      <c r="J133" s="79"/>
      <c r="K133" s="79"/>
      <c r="L133" s="79"/>
      <c r="M133" s="79"/>
    </row>
    <row r="134" spans="1:13" x14ac:dyDescent="0.2">
      <c r="A134" t="s">
        <v>1800</v>
      </c>
      <c r="C134" s="9">
        <f t="shared" si="2"/>
        <v>0</v>
      </c>
      <c r="D134" s="79"/>
      <c r="E134" s="79"/>
      <c r="F134" s="79"/>
      <c r="G134" s="79"/>
      <c r="H134" s="79"/>
      <c r="I134" s="79"/>
      <c r="J134" s="79"/>
      <c r="K134" s="79"/>
      <c r="L134" s="79"/>
      <c r="M134" s="79"/>
    </row>
    <row r="135" spans="1:13" ht="48" x14ac:dyDescent="0.2">
      <c r="A135" t="s">
        <v>1801</v>
      </c>
      <c r="B135" t="s">
        <v>1802</v>
      </c>
      <c r="C135" s="9">
        <f t="shared" si="2"/>
        <v>6</v>
      </c>
      <c r="D135" s="79">
        <v>57229</v>
      </c>
      <c r="E135" s="79">
        <v>59368</v>
      </c>
      <c r="F135" s="79">
        <v>61117</v>
      </c>
      <c r="G135" s="79">
        <v>63402</v>
      </c>
      <c r="H135" s="79">
        <v>52922</v>
      </c>
      <c r="I135" s="79">
        <v>53964</v>
      </c>
      <c r="J135" s="79">
        <v>54414</v>
      </c>
      <c r="K135" s="79">
        <v>52285</v>
      </c>
      <c r="L135" s="79">
        <v>52491</v>
      </c>
      <c r="M135" s="79">
        <v>57404</v>
      </c>
    </row>
    <row r="136" spans="1:13" x14ac:dyDescent="0.2">
      <c r="A136" t="s">
        <v>1803</v>
      </c>
      <c r="B136" t="s">
        <v>1804</v>
      </c>
      <c r="C136" s="9">
        <f t="shared" si="2"/>
        <v>1</v>
      </c>
      <c r="D136" s="79">
        <v>5011</v>
      </c>
      <c r="E136" s="79">
        <v>4444</v>
      </c>
      <c r="F136" s="79">
        <v>4831</v>
      </c>
      <c r="G136" s="79">
        <v>4803</v>
      </c>
      <c r="H136" s="79">
        <v>4229</v>
      </c>
      <c r="I136" s="79">
        <v>4531</v>
      </c>
      <c r="J136" s="79">
        <v>4621</v>
      </c>
      <c r="K136" s="79">
        <v>4314</v>
      </c>
      <c r="L136" s="79">
        <v>5017</v>
      </c>
      <c r="M136" s="79">
        <v>3843</v>
      </c>
    </row>
    <row r="137" spans="1:13" x14ac:dyDescent="0.2">
      <c r="A137" t="s">
        <v>1805</v>
      </c>
      <c r="C137" s="9">
        <f t="shared" si="2"/>
        <v>0</v>
      </c>
      <c r="D137" s="79"/>
      <c r="E137" s="79"/>
      <c r="F137" s="79"/>
      <c r="G137" s="79"/>
      <c r="H137" s="79"/>
      <c r="I137" s="79"/>
      <c r="J137" s="79"/>
      <c r="K137" s="79"/>
      <c r="L137" s="79"/>
      <c r="M137" s="79"/>
    </row>
    <row r="138" spans="1:13" x14ac:dyDescent="0.2">
      <c r="A138" t="s">
        <v>1806</v>
      </c>
      <c r="B138" t="s">
        <v>1807</v>
      </c>
      <c r="C138" s="9">
        <f t="shared" si="2"/>
        <v>1</v>
      </c>
      <c r="D138" s="79">
        <v>5908</v>
      </c>
      <c r="E138" s="79">
        <v>6181</v>
      </c>
      <c r="F138" s="79">
        <v>5675</v>
      </c>
      <c r="G138" s="79">
        <v>5606</v>
      </c>
      <c r="H138" s="79">
        <v>5296</v>
      </c>
      <c r="I138" s="79">
        <v>8815</v>
      </c>
      <c r="J138" s="79">
        <v>8996</v>
      </c>
      <c r="K138" s="79">
        <v>8489</v>
      </c>
      <c r="L138" s="79">
        <v>7867</v>
      </c>
      <c r="M138" s="79">
        <v>7510</v>
      </c>
    </row>
    <row r="139" spans="1:13" x14ac:dyDescent="0.2">
      <c r="A139" t="s">
        <v>1808</v>
      </c>
      <c r="C139" s="9">
        <f t="shared" si="2"/>
        <v>0</v>
      </c>
      <c r="D139" s="79"/>
      <c r="E139" s="79"/>
      <c r="F139" s="79"/>
      <c r="G139" s="79"/>
      <c r="H139" s="79"/>
      <c r="I139" s="79"/>
      <c r="J139" s="79"/>
      <c r="K139" s="79"/>
      <c r="L139" s="79"/>
      <c r="M139" s="79"/>
    </row>
    <row r="140" spans="1:13" x14ac:dyDescent="0.2">
      <c r="A140" t="s">
        <v>1809</v>
      </c>
      <c r="C140" s="9">
        <f t="shared" si="2"/>
        <v>0</v>
      </c>
      <c r="D140" s="79"/>
      <c r="E140" s="79"/>
      <c r="F140" s="79"/>
      <c r="G140" s="79"/>
      <c r="H140" s="79"/>
      <c r="I140" s="79"/>
      <c r="J140" s="79"/>
      <c r="K140" s="79"/>
      <c r="L140" s="79"/>
      <c r="M140" s="79"/>
    </row>
    <row r="141" spans="1:13" x14ac:dyDescent="0.2">
      <c r="A141" t="s">
        <v>1810</v>
      </c>
      <c r="B141" t="s">
        <v>1811</v>
      </c>
      <c r="C141" s="9">
        <f t="shared" si="2"/>
        <v>2</v>
      </c>
      <c r="D141" s="79">
        <v>39030</v>
      </c>
      <c r="E141" s="79">
        <v>46155</v>
      </c>
      <c r="F141" s="79">
        <v>45148</v>
      </c>
      <c r="G141" s="79">
        <v>51035</v>
      </c>
      <c r="H141" s="79">
        <v>57929</v>
      </c>
      <c r="I141" s="79">
        <v>64452</v>
      </c>
      <c r="J141" s="79">
        <v>69828</v>
      </c>
      <c r="K141" s="79">
        <v>66939</v>
      </c>
      <c r="L141" s="79">
        <v>62783</v>
      </c>
      <c r="M141" s="79">
        <v>56722</v>
      </c>
    </row>
    <row r="142" spans="1:13" x14ac:dyDescent="0.2">
      <c r="A142" t="s">
        <v>1812</v>
      </c>
      <c r="B142" t="s">
        <v>1813</v>
      </c>
      <c r="C142" s="9">
        <f t="shared" ref="C142:C205" si="3">LEN(SUBSTITUTE(B142,",",""))/3</f>
        <v>2</v>
      </c>
      <c r="D142" s="79">
        <v>15864</v>
      </c>
      <c r="E142" s="79">
        <v>19719</v>
      </c>
      <c r="F142" s="79">
        <v>20217</v>
      </c>
      <c r="G142" s="79">
        <v>21613</v>
      </c>
      <c r="H142" s="79">
        <v>22475</v>
      </c>
      <c r="I142" s="79">
        <v>23917</v>
      </c>
      <c r="J142" s="79">
        <v>26120</v>
      </c>
      <c r="K142" s="79">
        <v>26372</v>
      </c>
      <c r="L142" s="79">
        <v>25460</v>
      </c>
      <c r="M142" s="79">
        <v>23100</v>
      </c>
    </row>
    <row r="143" spans="1:13" x14ac:dyDescent="0.2">
      <c r="A143" t="s">
        <v>1814</v>
      </c>
      <c r="C143" s="9">
        <f t="shared" si="3"/>
        <v>0</v>
      </c>
      <c r="D143" s="79"/>
      <c r="E143" s="79"/>
      <c r="F143" s="79"/>
      <c r="G143" s="79"/>
      <c r="H143" s="79"/>
      <c r="I143" s="79"/>
      <c r="J143" s="79"/>
      <c r="K143" s="79"/>
      <c r="L143" s="79"/>
      <c r="M143" s="79"/>
    </row>
    <row r="144" spans="1:13" x14ac:dyDescent="0.2">
      <c r="A144" t="s">
        <v>1815</v>
      </c>
      <c r="C144" s="9">
        <f t="shared" si="3"/>
        <v>0</v>
      </c>
      <c r="D144" s="79"/>
      <c r="E144" s="79"/>
      <c r="F144" s="79"/>
      <c r="G144" s="79"/>
      <c r="H144" s="79"/>
      <c r="I144" s="79"/>
      <c r="J144" s="79"/>
      <c r="K144" s="79"/>
      <c r="L144" s="79"/>
      <c r="M144" s="79"/>
    </row>
    <row r="145" spans="1:13" x14ac:dyDescent="0.2">
      <c r="A145" t="s">
        <v>1816</v>
      </c>
      <c r="B145" t="s">
        <v>1817</v>
      </c>
      <c r="C145" s="9">
        <f t="shared" si="3"/>
        <v>1</v>
      </c>
      <c r="D145" s="79">
        <v>42457</v>
      </c>
      <c r="E145" s="79">
        <v>48739</v>
      </c>
      <c r="F145" s="79">
        <v>46947</v>
      </c>
      <c r="G145" s="79">
        <v>50123</v>
      </c>
      <c r="H145" s="79">
        <v>53188</v>
      </c>
      <c r="I145" s="79">
        <v>53557</v>
      </c>
      <c r="J145" s="79">
        <v>52348</v>
      </c>
      <c r="K145" s="79">
        <v>49346</v>
      </c>
      <c r="L145" s="79">
        <v>46467</v>
      </c>
      <c r="M145" s="79">
        <v>46439</v>
      </c>
    </row>
    <row r="146" spans="1:13" x14ac:dyDescent="0.2">
      <c r="A146" t="s">
        <v>1818</v>
      </c>
      <c r="B146" t="s">
        <v>1819</v>
      </c>
      <c r="C146" s="9">
        <f t="shared" si="3"/>
        <v>1</v>
      </c>
      <c r="D146" s="79">
        <v>2710168</v>
      </c>
      <c r="E146" s="79">
        <v>3020229</v>
      </c>
      <c r="F146" s="79">
        <v>3010593</v>
      </c>
      <c r="G146" s="79">
        <v>3209741</v>
      </c>
      <c r="H146" s="79">
        <v>3310600</v>
      </c>
      <c r="I146" s="79">
        <v>3405913</v>
      </c>
      <c r="J146" s="79">
        <v>3437085</v>
      </c>
      <c r="K146" s="79">
        <v>3311091</v>
      </c>
      <c r="L146" s="79">
        <v>3246110</v>
      </c>
      <c r="M146" s="79">
        <v>3190053</v>
      </c>
    </row>
    <row r="147" spans="1:13" x14ac:dyDescent="0.2">
      <c r="A147" t="s">
        <v>1820</v>
      </c>
      <c r="C147" s="9">
        <f t="shared" si="3"/>
        <v>0</v>
      </c>
      <c r="D147" s="79"/>
      <c r="E147" s="79"/>
      <c r="F147" s="79"/>
      <c r="G147" s="79"/>
      <c r="H147" s="79"/>
      <c r="I147" s="79"/>
      <c r="J147" s="79"/>
      <c r="K147" s="79"/>
      <c r="L147" s="79"/>
      <c r="M147" s="79"/>
    </row>
    <row r="148" spans="1:13" x14ac:dyDescent="0.2">
      <c r="A148" t="s">
        <v>1821</v>
      </c>
      <c r="B148" t="s">
        <v>1822</v>
      </c>
      <c r="C148" s="9">
        <f t="shared" si="3"/>
        <v>1</v>
      </c>
      <c r="D148" s="79">
        <v>49663</v>
      </c>
      <c r="E148" s="79">
        <v>65669</v>
      </c>
      <c r="F148" s="79">
        <v>66962</v>
      </c>
      <c r="G148" s="79">
        <v>66629</v>
      </c>
      <c r="H148" s="79">
        <v>70493</v>
      </c>
      <c r="I148" s="79">
        <v>71827</v>
      </c>
      <c r="J148" s="79">
        <v>65849</v>
      </c>
      <c r="K148" s="79">
        <v>58882</v>
      </c>
      <c r="L148" s="79">
        <v>58143</v>
      </c>
      <c r="M148" s="79">
        <v>55340</v>
      </c>
    </row>
    <row r="149" spans="1:13" x14ac:dyDescent="0.2">
      <c r="A149" t="s">
        <v>1823</v>
      </c>
      <c r="C149" s="9">
        <f t="shared" si="3"/>
        <v>0</v>
      </c>
      <c r="D149" s="79">
        <v>49663</v>
      </c>
      <c r="E149" s="79">
        <v>65669</v>
      </c>
      <c r="F149" s="79">
        <v>66962</v>
      </c>
      <c r="G149" s="79">
        <v>66629</v>
      </c>
      <c r="H149" s="79">
        <v>70493</v>
      </c>
      <c r="I149" s="79"/>
      <c r="J149" s="79"/>
      <c r="K149" s="79"/>
      <c r="L149" s="79"/>
      <c r="M149" s="79"/>
    </row>
    <row r="150" spans="1:13" x14ac:dyDescent="0.2">
      <c r="A150" t="s">
        <v>1824</v>
      </c>
      <c r="B150" t="s">
        <v>1825</v>
      </c>
      <c r="C150" s="9">
        <f t="shared" si="3"/>
        <v>1</v>
      </c>
      <c r="D150" s="79">
        <v>34325</v>
      </c>
      <c r="E150" s="79">
        <v>42465</v>
      </c>
      <c r="F150" s="79">
        <v>45186</v>
      </c>
      <c r="G150" s="79">
        <v>52631</v>
      </c>
      <c r="H150" s="79">
        <v>53868</v>
      </c>
      <c r="I150" s="79">
        <v>62323</v>
      </c>
      <c r="J150" s="79">
        <v>69161</v>
      </c>
      <c r="K150" s="79">
        <v>69408</v>
      </c>
      <c r="L150" s="79">
        <v>63758</v>
      </c>
      <c r="M150" s="79">
        <v>57528</v>
      </c>
    </row>
    <row r="151" spans="1:13" ht="32" x14ac:dyDescent="0.2">
      <c r="A151" t="s">
        <v>1826</v>
      </c>
      <c r="B151" t="s">
        <v>1827</v>
      </c>
      <c r="C151" s="9">
        <f t="shared" si="3"/>
        <v>3</v>
      </c>
      <c r="D151" s="79">
        <v>148126</v>
      </c>
      <c r="E151" s="79">
        <v>170426</v>
      </c>
      <c r="F151" s="79">
        <v>170838</v>
      </c>
      <c r="G151" s="79">
        <v>186686</v>
      </c>
      <c r="H151" s="79">
        <v>191571</v>
      </c>
      <c r="I151" s="79">
        <v>209356</v>
      </c>
      <c r="J151" s="79">
        <v>215868</v>
      </c>
      <c r="K151" s="79">
        <v>206086</v>
      </c>
      <c r="L151" s="79">
        <v>187347</v>
      </c>
      <c r="M151" s="79">
        <v>168315</v>
      </c>
    </row>
    <row r="152" spans="1:13" ht="32" x14ac:dyDescent="0.2">
      <c r="A152" t="s">
        <v>1828</v>
      </c>
      <c r="B152" t="s">
        <v>1829</v>
      </c>
      <c r="C152" s="9">
        <f t="shared" si="3"/>
        <v>4</v>
      </c>
      <c r="D152" s="79">
        <v>423476</v>
      </c>
      <c r="E152" s="79">
        <v>488048</v>
      </c>
      <c r="F152" s="79">
        <v>504932</v>
      </c>
      <c r="G152" s="79">
        <v>542741</v>
      </c>
      <c r="H152" s="79">
        <v>562610</v>
      </c>
      <c r="I152" s="79">
        <v>602012</v>
      </c>
      <c r="J152" s="79">
        <v>654712</v>
      </c>
      <c r="K152" s="79">
        <v>635995</v>
      </c>
      <c r="L152" s="79">
        <v>613444</v>
      </c>
      <c r="M152" s="79">
        <v>554874</v>
      </c>
    </row>
    <row r="153" spans="1:13" x14ac:dyDescent="0.2">
      <c r="A153" t="s">
        <v>1830</v>
      </c>
      <c r="B153" t="s">
        <v>1831</v>
      </c>
      <c r="C153" s="9">
        <f t="shared" si="3"/>
        <v>1</v>
      </c>
      <c r="D153" s="79">
        <v>3930</v>
      </c>
      <c r="E153" s="79">
        <v>4605</v>
      </c>
      <c r="F153" s="79">
        <v>5168</v>
      </c>
      <c r="G153" s="79">
        <v>5481</v>
      </c>
      <c r="H153" s="79">
        <v>6188</v>
      </c>
      <c r="I153" s="79">
        <v>6344</v>
      </c>
      <c r="J153" s="79">
        <v>6901</v>
      </c>
      <c r="K153" s="79">
        <v>7193</v>
      </c>
      <c r="L153" s="79">
        <v>6771</v>
      </c>
      <c r="M153" s="79">
        <v>6412</v>
      </c>
    </row>
    <row r="154" spans="1:13" ht="32" x14ac:dyDescent="0.2">
      <c r="A154" t="s">
        <v>1832</v>
      </c>
      <c r="B154" t="s">
        <v>1833</v>
      </c>
      <c r="C154" s="9">
        <f t="shared" si="3"/>
        <v>4</v>
      </c>
      <c r="D154" s="79">
        <v>65591</v>
      </c>
      <c r="E154" s="79">
        <v>74095</v>
      </c>
      <c r="F154" s="79">
        <v>73688</v>
      </c>
      <c r="G154" s="79">
        <v>80298</v>
      </c>
      <c r="H154" s="79">
        <v>91874</v>
      </c>
      <c r="I154" s="79">
        <v>100681</v>
      </c>
      <c r="J154" s="79">
        <v>105992</v>
      </c>
      <c r="K154" s="79">
        <v>103745</v>
      </c>
      <c r="L154" s="79">
        <v>99483</v>
      </c>
      <c r="M154" s="79">
        <v>89804</v>
      </c>
    </row>
    <row r="155" spans="1:13" ht="48" x14ac:dyDescent="0.2">
      <c r="A155" t="s">
        <v>1834</v>
      </c>
      <c r="B155" t="s">
        <v>1835</v>
      </c>
      <c r="C155" s="9">
        <f t="shared" si="3"/>
        <v>5</v>
      </c>
      <c r="D155" s="79">
        <v>58479</v>
      </c>
      <c r="E155" s="79">
        <v>70371</v>
      </c>
      <c r="F155" s="79">
        <v>74591</v>
      </c>
      <c r="G155" s="79">
        <v>79545</v>
      </c>
      <c r="H155" s="79">
        <v>81845</v>
      </c>
      <c r="I155" s="79">
        <v>85646</v>
      </c>
      <c r="J155" s="79">
        <v>91666</v>
      </c>
      <c r="K155" s="79">
        <v>89895</v>
      </c>
      <c r="L155" s="79">
        <v>87889</v>
      </c>
      <c r="M155" s="79">
        <v>87042</v>
      </c>
    </row>
    <row r="156" spans="1:13" x14ac:dyDescent="0.2">
      <c r="A156" t="s">
        <v>1836</v>
      </c>
      <c r="B156" t="s">
        <v>1837</v>
      </c>
      <c r="C156" s="9">
        <f t="shared" si="3"/>
        <v>2</v>
      </c>
      <c r="D156" s="79">
        <v>95258</v>
      </c>
      <c r="E156" s="79">
        <v>107511</v>
      </c>
      <c r="F156" s="79">
        <v>107510</v>
      </c>
      <c r="G156" s="79">
        <v>114239</v>
      </c>
      <c r="H156" s="79">
        <v>114347</v>
      </c>
      <c r="I156" s="79">
        <v>120890</v>
      </c>
      <c r="J156" s="79">
        <v>117421</v>
      </c>
      <c r="K156" s="79">
        <v>115903</v>
      </c>
      <c r="L156" s="79">
        <v>115276</v>
      </c>
      <c r="M156" s="79">
        <v>114368</v>
      </c>
    </row>
    <row r="157" spans="1:13" ht="32" x14ac:dyDescent="0.2">
      <c r="A157" t="s">
        <v>1838</v>
      </c>
      <c r="B157" t="s">
        <v>1839</v>
      </c>
      <c r="C157" s="9">
        <f t="shared" si="3"/>
        <v>3</v>
      </c>
      <c r="D157" s="79">
        <v>118815</v>
      </c>
      <c r="E157" s="79">
        <v>137256</v>
      </c>
      <c r="F157" s="79">
        <v>135255</v>
      </c>
      <c r="G157" s="79">
        <v>140221</v>
      </c>
      <c r="H157" s="79">
        <v>142859</v>
      </c>
      <c r="I157" s="79">
        <v>152806</v>
      </c>
      <c r="J157" s="79">
        <v>149740</v>
      </c>
      <c r="K157" s="79">
        <v>143063</v>
      </c>
      <c r="L157" s="79">
        <v>138976</v>
      </c>
      <c r="M157" s="79">
        <v>129126</v>
      </c>
    </row>
    <row r="158" spans="1:13" ht="32" x14ac:dyDescent="0.2">
      <c r="A158" t="s">
        <v>1840</v>
      </c>
      <c r="B158" t="s">
        <v>1841</v>
      </c>
      <c r="C158" s="9">
        <f t="shared" si="3"/>
        <v>3</v>
      </c>
      <c r="D158" s="79">
        <v>10124</v>
      </c>
      <c r="E158" s="79">
        <v>10627</v>
      </c>
      <c r="F158" s="79">
        <v>10622</v>
      </c>
      <c r="G158" s="79">
        <v>12290</v>
      </c>
      <c r="H158" s="79">
        <v>13433</v>
      </c>
      <c r="I158" s="79">
        <v>12460</v>
      </c>
      <c r="J158" s="79">
        <v>14580</v>
      </c>
      <c r="K158" s="79">
        <v>15081</v>
      </c>
      <c r="L158" s="79">
        <v>14678</v>
      </c>
      <c r="M158" s="79">
        <v>12607</v>
      </c>
    </row>
    <row r="159" spans="1:13" ht="32" x14ac:dyDescent="0.2">
      <c r="A159" t="s">
        <v>1842</v>
      </c>
      <c r="B159" t="s">
        <v>1843</v>
      </c>
      <c r="C159" s="9">
        <f t="shared" si="3"/>
        <v>3</v>
      </c>
      <c r="D159" s="79">
        <v>27398</v>
      </c>
      <c r="E159" s="79">
        <v>31446</v>
      </c>
      <c r="F159" s="79">
        <v>31620</v>
      </c>
      <c r="G159" s="79">
        <v>36940</v>
      </c>
      <c r="H159" s="79">
        <v>40491</v>
      </c>
      <c r="I159" s="79">
        <v>42724</v>
      </c>
      <c r="J159" s="79">
        <v>45445</v>
      </c>
      <c r="K159" s="79">
        <v>46005</v>
      </c>
      <c r="L159" s="79">
        <v>42701</v>
      </c>
      <c r="M159" s="79">
        <v>42515</v>
      </c>
    </row>
    <row r="160" spans="1:13" x14ac:dyDescent="0.2">
      <c r="A160" t="s">
        <v>1844</v>
      </c>
      <c r="B160" t="s">
        <v>1845</v>
      </c>
      <c r="C160" s="9">
        <f t="shared" si="3"/>
        <v>1</v>
      </c>
      <c r="D160" s="79">
        <v>16084</v>
      </c>
      <c r="E160" s="79">
        <v>17664</v>
      </c>
      <c r="F160" s="79">
        <v>18818</v>
      </c>
      <c r="G160" s="79">
        <v>21046</v>
      </c>
      <c r="H160" s="79">
        <v>22271</v>
      </c>
      <c r="I160" s="79">
        <v>23701</v>
      </c>
      <c r="J160" s="79">
        <v>23889</v>
      </c>
      <c r="K160" s="79">
        <v>22497</v>
      </c>
      <c r="L160" s="79">
        <v>19872</v>
      </c>
      <c r="M160" s="79">
        <v>20277</v>
      </c>
    </row>
    <row r="161" spans="1:13" ht="32" x14ac:dyDescent="0.2">
      <c r="A161" t="s">
        <v>1846</v>
      </c>
      <c r="B161" t="s">
        <v>1847</v>
      </c>
      <c r="C161" s="9">
        <f t="shared" si="3"/>
        <v>3</v>
      </c>
      <c r="D161" s="79">
        <v>24037</v>
      </c>
      <c r="E161" s="79">
        <v>29133</v>
      </c>
      <c r="F161" s="79">
        <v>31049</v>
      </c>
      <c r="G161" s="79">
        <v>32296</v>
      </c>
      <c r="H161" s="79">
        <v>33765</v>
      </c>
      <c r="I161" s="79">
        <v>34808</v>
      </c>
      <c r="J161" s="79">
        <v>32386</v>
      </c>
      <c r="K161" s="79">
        <v>30925</v>
      </c>
      <c r="L161" s="79">
        <v>26000</v>
      </c>
      <c r="M161" s="79">
        <v>25519</v>
      </c>
    </row>
    <row r="162" spans="1:13" x14ac:dyDescent="0.2">
      <c r="A162" t="s">
        <v>1848</v>
      </c>
      <c r="C162" s="9">
        <f t="shared" si="3"/>
        <v>0</v>
      </c>
      <c r="D162" s="79"/>
      <c r="E162" s="79"/>
      <c r="F162" s="79"/>
      <c r="G162" s="79"/>
      <c r="H162" s="79"/>
      <c r="I162" s="79"/>
      <c r="J162" s="79"/>
      <c r="K162" s="79"/>
      <c r="L162" s="79"/>
      <c r="M162" s="79"/>
    </row>
    <row r="163" spans="1:13" x14ac:dyDescent="0.2">
      <c r="A163" t="s">
        <v>1849</v>
      </c>
      <c r="B163" t="s">
        <v>1850</v>
      </c>
      <c r="C163" s="9">
        <f t="shared" si="3"/>
        <v>1</v>
      </c>
      <c r="D163" s="79">
        <v>497</v>
      </c>
      <c r="E163" s="79">
        <v>647</v>
      </c>
      <c r="F163" s="79">
        <v>546</v>
      </c>
      <c r="G163" s="79">
        <v>659</v>
      </c>
      <c r="H163" s="79">
        <v>532</v>
      </c>
      <c r="I163" s="79">
        <v>700</v>
      </c>
      <c r="J163" s="79">
        <v>771</v>
      </c>
      <c r="K163" s="79">
        <v>690</v>
      </c>
      <c r="L163" s="79">
        <v>770</v>
      </c>
      <c r="M163" s="79">
        <v>586</v>
      </c>
    </row>
    <row r="164" spans="1:13" x14ac:dyDescent="0.2">
      <c r="A164" t="s">
        <v>1851</v>
      </c>
      <c r="B164" t="s">
        <v>1852</v>
      </c>
      <c r="C164" s="9">
        <f t="shared" si="3"/>
        <v>1</v>
      </c>
      <c r="D164" s="79">
        <v>28363</v>
      </c>
      <c r="E164" s="79">
        <v>33035</v>
      </c>
      <c r="F164" s="79">
        <v>31651</v>
      </c>
      <c r="G164" s="79">
        <v>31343</v>
      </c>
      <c r="H164" s="79">
        <v>33344</v>
      </c>
      <c r="I164" s="79">
        <v>33714</v>
      </c>
      <c r="J164" s="79">
        <v>35300</v>
      </c>
      <c r="K164" s="79">
        <v>32127</v>
      </c>
      <c r="L164" s="79">
        <v>29579</v>
      </c>
      <c r="M164" s="79">
        <v>30438</v>
      </c>
    </row>
    <row r="165" spans="1:13" x14ac:dyDescent="0.2">
      <c r="A165" t="s">
        <v>1853</v>
      </c>
      <c r="C165" s="9">
        <f t="shared" si="3"/>
        <v>0</v>
      </c>
      <c r="D165" s="79"/>
      <c r="E165" s="79"/>
      <c r="F165" s="79"/>
      <c r="G165" s="79"/>
      <c r="H165" s="79"/>
      <c r="I165" s="79"/>
      <c r="J165" s="79"/>
      <c r="K165" s="79"/>
      <c r="L165" s="79"/>
      <c r="M165" s="79"/>
    </row>
    <row r="166" spans="1:13" x14ac:dyDescent="0.2">
      <c r="A166" t="s">
        <v>1854</v>
      </c>
      <c r="C166" s="9">
        <f t="shared" si="3"/>
        <v>0</v>
      </c>
      <c r="D166" s="79"/>
      <c r="E166" s="79"/>
      <c r="F166" s="79"/>
      <c r="G166" s="79"/>
      <c r="H166" s="79"/>
      <c r="I166" s="79"/>
      <c r="J166" s="79"/>
      <c r="K166" s="79"/>
      <c r="L166" s="79"/>
      <c r="M166" s="79"/>
    </row>
    <row r="167" spans="1:13" ht="32" x14ac:dyDescent="0.2">
      <c r="A167" t="s">
        <v>1855</v>
      </c>
      <c r="B167" t="s">
        <v>1856</v>
      </c>
      <c r="C167" s="9">
        <f t="shared" si="3"/>
        <v>3</v>
      </c>
      <c r="D167" s="79">
        <v>14285</v>
      </c>
      <c r="E167" s="79">
        <v>15741</v>
      </c>
      <c r="F167" s="79">
        <v>15223</v>
      </c>
      <c r="G167" s="79">
        <v>16441</v>
      </c>
      <c r="H167" s="79">
        <v>17845</v>
      </c>
      <c r="I167" s="79">
        <v>18300</v>
      </c>
      <c r="J167" s="79">
        <v>17807</v>
      </c>
      <c r="K167" s="79">
        <v>18482</v>
      </c>
      <c r="L167" s="79">
        <v>17945</v>
      </c>
      <c r="M167" s="79">
        <v>16964</v>
      </c>
    </row>
    <row r="168" spans="1:13" x14ac:dyDescent="0.2">
      <c r="A168" t="s">
        <v>1857</v>
      </c>
      <c r="B168" t="s">
        <v>1858</v>
      </c>
      <c r="C168" s="9">
        <f t="shared" si="3"/>
        <v>2</v>
      </c>
      <c r="D168" s="79">
        <v>10669</v>
      </c>
      <c r="E168" s="79">
        <v>11562</v>
      </c>
      <c r="F168" s="79">
        <v>12013</v>
      </c>
      <c r="G168" s="79">
        <v>13714</v>
      </c>
      <c r="H168" s="79">
        <v>16170</v>
      </c>
      <c r="I168" s="79">
        <v>17067</v>
      </c>
      <c r="J168" s="79">
        <v>17775</v>
      </c>
      <c r="K168" s="79">
        <v>18065</v>
      </c>
      <c r="L168" s="79">
        <v>18718</v>
      </c>
      <c r="M168" s="79">
        <v>18679</v>
      </c>
    </row>
    <row r="169" spans="1:13" x14ac:dyDescent="0.2">
      <c r="A169" t="s">
        <v>1859</v>
      </c>
      <c r="C169" s="9">
        <f t="shared" si="3"/>
        <v>0</v>
      </c>
      <c r="D169" s="79">
        <v>3732</v>
      </c>
      <c r="E169" s="79">
        <v>4008</v>
      </c>
      <c r="F169" s="79">
        <v>4500</v>
      </c>
      <c r="G169" s="79">
        <v>5096</v>
      </c>
      <c r="H169" s="79">
        <v>6410</v>
      </c>
      <c r="I169" s="79"/>
      <c r="J169" s="79"/>
      <c r="K169" s="79"/>
      <c r="L169" s="79"/>
      <c r="M169" s="79"/>
    </row>
    <row r="170" spans="1:13" x14ac:dyDescent="0.2">
      <c r="A170" t="s">
        <v>1860</v>
      </c>
      <c r="B170" t="s">
        <v>1861</v>
      </c>
      <c r="C170" s="9">
        <f t="shared" si="3"/>
        <v>1</v>
      </c>
      <c r="D170" s="79">
        <v>14126</v>
      </c>
      <c r="E170" s="79">
        <v>14563</v>
      </c>
      <c r="F170" s="79">
        <v>12617</v>
      </c>
      <c r="G170" s="79">
        <v>13826</v>
      </c>
      <c r="H170" s="79">
        <v>13890</v>
      </c>
      <c r="I170" s="79">
        <v>14131</v>
      </c>
      <c r="J170" s="79">
        <v>14564</v>
      </c>
      <c r="K170" s="79">
        <v>12871</v>
      </c>
      <c r="L170" s="79">
        <v>13010</v>
      </c>
      <c r="M170" s="79">
        <v>13741</v>
      </c>
    </row>
    <row r="171" spans="1:13" x14ac:dyDescent="0.2">
      <c r="A171" t="s">
        <v>1862</v>
      </c>
      <c r="B171" t="s">
        <v>1863</v>
      </c>
      <c r="C171" s="9">
        <f t="shared" si="3"/>
        <v>1</v>
      </c>
      <c r="D171" s="79">
        <v>2743</v>
      </c>
      <c r="E171" s="79">
        <v>3683</v>
      </c>
      <c r="F171" s="79">
        <v>3445</v>
      </c>
      <c r="G171" s="79">
        <v>3578</v>
      </c>
      <c r="H171" s="79">
        <v>3548</v>
      </c>
      <c r="I171" s="79">
        <v>4038</v>
      </c>
      <c r="J171" s="79">
        <v>4588</v>
      </c>
      <c r="K171" s="79">
        <v>3922</v>
      </c>
      <c r="L171" s="79">
        <v>4138</v>
      </c>
      <c r="M171" s="79">
        <v>3710</v>
      </c>
    </row>
    <row r="172" spans="1:13" x14ac:dyDescent="0.2">
      <c r="A172" t="s">
        <v>1864</v>
      </c>
      <c r="C172" s="9">
        <f t="shared" si="3"/>
        <v>0</v>
      </c>
      <c r="D172" s="79"/>
      <c r="E172" s="79"/>
      <c r="F172" s="79"/>
      <c r="G172" s="79"/>
      <c r="H172" s="79"/>
      <c r="I172" s="79"/>
      <c r="J172" s="79"/>
      <c r="K172" s="79"/>
      <c r="L172" s="79"/>
      <c r="M172" s="79"/>
    </row>
    <row r="173" spans="1:13" x14ac:dyDescent="0.2">
      <c r="A173" t="s">
        <v>1865</v>
      </c>
      <c r="C173" s="9">
        <f t="shared" si="3"/>
        <v>0</v>
      </c>
      <c r="D173" s="79"/>
      <c r="E173" s="79"/>
      <c r="F173" s="79"/>
      <c r="G173" s="79"/>
      <c r="H173" s="79"/>
      <c r="I173" s="79"/>
      <c r="J173" s="79"/>
      <c r="K173" s="79"/>
      <c r="L173" s="79"/>
      <c r="M173" s="79"/>
    </row>
    <row r="174" spans="1:13" ht="32" x14ac:dyDescent="0.2">
      <c r="A174" t="s">
        <v>1866</v>
      </c>
      <c r="B174" t="s">
        <v>1867</v>
      </c>
      <c r="C174" s="9">
        <f t="shared" si="3"/>
        <v>3</v>
      </c>
      <c r="D174" s="79">
        <v>5316</v>
      </c>
      <c r="E174" s="79">
        <v>5427</v>
      </c>
      <c r="F174" s="79">
        <v>5551</v>
      </c>
      <c r="G174" s="79">
        <v>5723</v>
      </c>
      <c r="H174" s="79">
        <v>5493</v>
      </c>
      <c r="I174" s="79">
        <v>6543</v>
      </c>
      <c r="J174" s="79">
        <v>6428</v>
      </c>
      <c r="K174" s="79">
        <v>6095</v>
      </c>
      <c r="L174" s="79">
        <v>5917</v>
      </c>
      <c r="M174" s="79">
        <v>5790</v>
      </c>
    </row>
    <row r="175" spans="1:13" x14ac:dyDescent="0.2">
      <c r="A175" t="s">
        <v>1868</v>
      </c>
      <c r="C175" s="9">
        <f t="shared" si="3"/>
        <v>0</v>
      </c>
      <c r="D175" s="79"/>
      <c r="E175" s="79"/>
      <c r="F175" s="79"/>
      <c r="G175" s="79"/>
      <c r="H175" s="79"/>
      <c r="I175" s="79"/>
      <c r="J175" s="79"/>
      <c r="K175" s="79"/>
      <c r="L175" s="79"/>
      <c r="M175" s="79"/>
    </row>
    <row r="176" spans="1:13" x14ac:dyDescent="0.2">
      <c r="A176" t="s">
        <v>1869</v>
      </c>
      <c r="C176" s="9">
        <f t="shared" si="3"/>
        <v>0</v>
      </c>
      <c r="D176" s="79"/>
      <c r="E176" s="79"/>
      <c r="F176" s="79"/>
      <c r="G176" s="79"/>
      <c r="H176" s="79"/>
      <c r="I176" s="79"/>
      <c r="J176" s="79"/>
      <c r="K176" s="79"/>
      <c r="L176" s="79"/>
      <c r="M176" s="79"/>
    </row>
    <row r="177" spans="1:13" x14ac:dyDescent="0.2">
      <c r="A177" t="s">
        <v>1870</v>
      </c>
      <c r="B177" t="s">
        <v>1871</v>
      </c>
      <c r="C177" s="9">
        <f t="shared" si="3"/>
        <v>2</v>
      </c>
      <c r="D177" s="79">
        <v>19636</v>
      </c>
      <c r="E177" s="79">
        <v>20684</v>
      </c>
      <c r="F177" s="79">
        <v>20778</v>
      </c>
      <c r="G177" s="79">
        <v>21543</v>
      </c>
      <c r="H177" s="79">
        <v>22357</v>
      </c>
      <c r="I177" s="79">
        <v>22100</v>
      </c>
      <c r="J177" s="79">
        <v>22750</v>
      </c>
      <c r="K177" s="79">
        <v>21844</v>
      </c>
      <c r="L177" s="79">
        <v>19935</v>
      </c>
      <c r="M177" s="79">
        <v>18072</v>
      </c>
    </row>
    <row r="178" spans="1:13" x14ac:dyDescent="0.2">
      <c r="A178" t="s">
        <v>1872</v>
      </c>
      <c r="B178" t="s">
        <v>1873</v>
      </c>
      <c r="C178" s="9">
        <f t="shared" si="3"/>
        <v>1</v>
      </c>
      <c r="D178" s="79">
        <v>124222</v>
      </c>
      <c r="E178" s="79">
        <v>149926</v>
      </c>
      <c r="F178" s="79">
        <v>154179</v>
      </c>
      <c r="G178" s="79">
        <v>195721</v>
      </c>
      <c r="H178" s="79">
        <v>205031</v>
      </c>
      <c r="I178" s="79">
        <v>217452</v>
      </c>
      <c r="J178" s="79">
        <v>206441</v>
      </c>
      <c r="K178" s="79">
        <v>196768</v>
      </c>
      <c r="L178" s="79">
        <v>186636</v>
      </c>
      <c r="M178" s="79">
        <v>179537</v>
      </c>
    </row>
    <row r="179" spans="1:13" ht="32" x14ac:dyDescent="0.2">
      <c r="A179" t="s">
        <v>1874</v>
      </c>
      <c r="B179" t="s">
        <v>1875</v>
      </c>
      <c r="C179" s="9">
        <f t="shared" si="3"/>
        <v>3</v>
      </c>
      <c r="D179" s="79">
        <v>5782</v>
      </c>
      <c r="E179" s="79">
        <v>7197</v>
      </c>
      <c r="F179" s="79">
        <v>8587</v>
      </c>
      <c r="G179" s="79">
        <v>10269</v>
      </c>
      <c r="H179" s="79">
        <v>11061</v>
      </c>
      <c r="I179" s="79">
        <v>11050</v>
      </c>
      <c r="J179" s="79">
        <v>12336</v>
      </c>
      <c r="K179" s="79">
        <v>12035</v>
      </c>
      <c r="L179" s="79">
        <v>12325</v>
      </c>
      <c r="M179" s="79">
        <v>12084</v>
      </c>
    </row>
    <row r="180" spans="1:13" x14ac:dyDescent="0.2">
      <c r="A180" t="s">
        <v>1876</v>
      </c>
      <c r="C180" s="9">
        <f t="shared" si="3"/>
        <v>0</v>
      </c>
      <c r="D180" s="79"/>
      <c r="E180" s="79"/>
      <c r="F180" s="79"/>
      <c r="G180" s="79"/>
      <c r="H180" s="79"/>
      <c r="I180" s="79"/>
      <c r="J180" s="79"/>
      <c r="K180" s="79"/>
      <c r="L180" s="79"/>
      <c r="M180" s="79"/>
    </row>
    <row r="181" spans="1:13" x14ac:dyDescent="0.2">
      <c r="A181" t="s">
        <v>1877</v>
      </c>
      <c r="C181" s="9">
        <f t="shared" si="3"/>
        <v>0</v>
      </c>
      <c r="D181" s="79"/>
      <c r="E181" s="79"/>
      <c r="F181" s="79"/>
      <c r="G181" s="79"/>
      <c r="H181" s="79"/>
      <c r="I181" s="79"/>
      <c r="J181" s="79"/>
      <c r="K181" s="79"/>
      <c r="L181" s="79"/>
      <c r="M181" s="79"/>
    </row>
    <row r="182" spans="1:13" x14ac:dyDescent="0.2">
      <c r="A182" t="s">
        <v>1878</v>
      </c>
      <c r="B182" t="s">
        <v>1879</v>
      </c>
      <c r="C182" s="9">
        <f t="shared" si="3"/>
        <v>1</v>
      </c>
      <c r="D182" s="79">
        <v>744</v>
      </c>
      <c r="E182" s="79">
        <v>829</v>
      </c>
      <c r="F182" s="79">
        <v>1051</v>
      </c>
      <c r="G182" s="79">
        <v>1292</v>
      </c>
      <c r="H182" s="79">
        <v>1383</v>
      </c>
      <c r="I182" s="79">
        <v>1755</v>
      </c>
      <c r="J182" s="79">
        <v>1811</v>
      </c>
      <c r="K182" s="79">
        <v>1923</v>
      </c>
      <c r="L182" s="79">
        <v>2028</v>
      </c>
      <c r="M182" s="79">
        <v>1455</v>
      </c>
    </row>
    <row r="183" spans="1:13" ht="32" x14ac:dyDescent="0.2">
      <c r="A183" t="s">
        <v>1880</v>
      </c>
      <c r="B183" t="s">
        <v>1881</v>
      </c>
      <c r="C183" s="9">
        <f t="shared" si="3"/>
        <v>3</v>
      </c>
      <c r="D183" s="79">
        <v>115573</v>
      </c>
      <c r="E183" s="79">
        <v>117950</v>
      </c>
      <c r="F183" s="79">
        <v>116050</v>
      </c>
      <c r="G183" s="79">
        <v>136763</v>
      </c>
      <c r="H183" s="79">
        <v>162261</v>
      </c>
      <c r="I183" s="79">
        <v>148125</v>
      </c>
      <c r="J183" s="79">
        <v>147060</v>
      </c>
      <c r="K183" s="79">
        <v>140863</v>
      </c>
      <c r="L183" s="79">
        <v>130669</v>
      </c>
      <c r="M183" s="79">
        <v>101384</v>
      </c>
    </row>
    <row r="184" spans="1:13" ht="32" x14ac:dyDescent="0.2">
      <c r="A184" t="s">
        <v>1882</v>
      </c>
      <c r="B184" t="s">
        <v>1883</v>
      </c>
      <c r="C184" s="9">
        <f t="shared" si="3"/>
        <v>4</v>
      </c>
      <c r="D184" s="79">
        <v>16598</v>
      </c>
      <c r="E184" s="79">
        <v>18529</v>
      </c>
      <c r="F184" s="79">
        <v>20022</v>
      </c>
      <c r="G184" s="79">
        <v>21702</v>
      </c>
      <c r="H184" s="79">
        <v>20411</v>
      </c>
      <c r="I184" s="79">
        <v>21257</v>
      </c>
      <c r="J184" s="79">
        <v>22514</v>
      </c>
      <c r="K184" s="79">
        <v>22219</v>
      </c>
      <c r="L184" s="79">
        <v>28630</v>
      </c>
      <c r="M184" s="79">
        <v>29234</v>
      </c>
    </row>
    <row r="185" spans="1:13" x14ac:dyDescent="0.2">
      <c r="A185" t="s">
        <v>1884</v>
      </c>
      <c r="B185" t="s">
        <v>1885</v>
      </c>
      <c r="C185" s="9">
        <f t="shared" si="3"/>
        <v>1</v>
      </c>
      <c r="D185" s="79">
        <v>25332</v>
      </c>
      <c r="E185" s="79">
        <v>36050</v>
      </c>
      <c r="F185" s="79">
        <v>36159</v>
      </c>
      <c r="G185" s="79">
        <v>36460</v>
      </c>
      <c r="H185" s="79">
        <v>39070</v>
      </c>
      <c r="I185" s="79">
        <v>41530</v>
      </c>
      <c r="J185" s="79">
        <v>44660</v>
      </c>
      <c r="K185" s="79">
        <v>38481</v>
      </c>
      <c r="L185" s="79">
        <v>34857</v>
      </c>
      <c r="M185" s="79">
        <v>44510</v>
      </c>
    </row>
    <row r="186" spans="1:13" x14ac:dyDescent="0.2">
      <c r="A186" t="s">
        <v>1886</v>
      </c>
      <c r="C186" s="9">
        <f t="shared" si="3"/>
        <v>0</v>
      </c>
      <c r="D186" s="79"/>
      <c r="E186" s="79"/>
      <c r="F186" s="79"/>
      <c r="G186" s="79"/>
      <c r="H186" s="79"/>
      <c r="I186" s="79"/>
      <c r="J186" s="79"/>
      <c r="K186" s="79"/>
      <c r="L186" s="79"/>
      <c r="M186" s="79"/>
    </row>
    <row r="187" spans="1:13" x14ac:dyDescent="0.2">
      <c r="A187" t="s">
        <v>1887</v>
      </c>
      <c r="B187" t="s">
        <v>1888</v>
      </c>
      <c r="C187" s="9">
        <f t="shared" si="3"/>
        <v>2</v>
      </c>
      <c r="D187" s="79">
        <v>11989</v>
      </c>
      <c r="E187" s="79">
        <v>16141</v>
      </c>
      <c r="F187" s="79">
        <v>16398</v>
      </c>
      <c r="G187" s="79">
        <v>17421</v>
      </c>
      <c r="H187" s="79">
        <v>18967</v>
      </c>
      <c r="I187" s="79">
        <v>21180</v>
      </c>
      <c r="J187" s="79">
        <v>22247</v>
      </c>
      <c r="K187" s="79">
        <v>24908</v>
      </c>
      <c r="L187" s="79">
        <v>18864</v>
      </c>
      <c r="M187" s="79">
        <v>23377</v>
      </c>
    </row>
    <row r="188" spans="1:13" x14ac:dyDescent="0.2">
      <c r="A188" t="s">
        <v>1889</v>
      </c>
      <c r="C188" s="9">
        <f t="shared" si="3"/>
        <v>0</v>
      </c>
      <c r="D188" s="79"/>
      <c r="E188" s="79"/>
      <c r="F188" s="79"/>
      <c r="G188" s="79"/>
      <c r="H188" s="79"/>
      <c r="I188" s="79"/>
      <c r="J188" s="79"/>
      <c r="K188" s="79"/>
      <c r="L188" s="79"/>
      <c r="M188" s="79"/>
    </row>
    <row r="189" spans="1:13" x14ac:dyDescent="0.2">
      <c r="A189" t="s">
        <v>1890</v>
      </c>
      <c r="B189" t="s">
        <v>1891</v>
      </c>
      <c r="C189" s="9">
        <f t="shared" si="3"/>
        <v>1</v>
      </c>
      <c r="D189" s="79">
        <v>341873</v>
      </c>
      <c r="E189" s="79">
        <v>419064</v>
      </c>
      <c r="F189" s="79">
        <v>393294</v>
      </c>
      <c r="G189" s="79">
        <v>439823</v>
      </c>
      <c r="H189" s="79">
        <v>474072</v>
      </c>
      <c r="I189" s="79">
        <v>522206</v>
      </c>
      <c r="J189" s="79">
        <v>534767</v>
      </c>
      <c r="K189" s="79">
        <v>561868</v>
      </c>
      <c r="L189" s="79">
        <v>573291</v>
      </c>
      <c r="M189" s="79">
        <v>604706</v>
      </c>
    </row>
    <row r="190" spans="1:13" ht="32" x14ac:dyDescent="0.2">
      <c r="A190" t="s">
        <v>1892</v>
      </c>
      <c r="B190" t="s">
        <v>1893</v>
      </c>
      <c r="C190" s="9">
        <f t="shared" si="3"/>
        <v>3</v>
      </c>
      <c r="D190" s="79">
        <v>1819292</v>
      </c>
      <c r="E190" s="79">
        <v>2172344</v>
      </c>
      <c r="F190" s="79">
        <v>2023510</v>
      </c>
      <c r="G190" s="79">
        <v>2088424</v>
      </c>
      <c r="H190" s="79">
        <v>2196161</v>
      </c>
      <c r="I190" s="79">
        <v>2325893</v>
      </c>
      <c r="J190" s="79">
        <v>2294410</v>
      </c>
      <c r="K190" s="79">
        <v>2326513</v>
      </c>
      <c r="L190" s="79">
        <v>2322106</v>
      </c>
      <c r="M190" s="79">
        <v>2416702</v>
      </c>
    </row>
    <row r="191" spans="1:13" x14ac:dyDescent="0.2">
      <c r="A191" t="s">
        <v>1894</v>
      </c>
      <c r="C191" s="9">
        <f t="shared" si="3"/>
        <v>0</v>
      </c>
      <c r="D191" s="79">
        <v>1819292</v>
      </c>
      <c r="E191" s="79">
        <v>2172344</v>
      </c>
      <c r="F191" s="79">
        <v>2023510</v>
      </c>
      <c r="G191" s="79">
        <v>2088424</v>
      </c>
      <c r="H191" s="79">
        <v>2196161</v>
      </c>
      <c r="I191" s="79"/>
      <c r="J191" s="79"/>
      <c r="K191" s="79"/>
      <c r="L191" s="79"/>
      <c r="M191" s="79"/>
    </row>
    <row r="192" spans="1:13" x14ac:dyDescent="0.2">
      <c r="A192" t="s">
        <v>1895</v>
      </c>
      <c r="C192" s="9">
        <f t="shared" si="3"/>
        <v>0</v>
      </c>
      <c r="D192" s="79"/>
      <c r="E192" s="79"/>
      <c r="F192" s="79"/>
      <c r="G192" s="79"/>
      <c r="H192" s="79"/>
      <c r="I192" s="79"/>
      <c r="J192" s="79"/>
      <c r="K192" s="79"/>
      <c r="L192" s="79"/>
      <c r="M192" s="79"/>
    </row>
    <row r="193" spans="1:13" x14ac:dyDescent="0.2">
      <c r="A193" t="s">
        <v>1896</v>
      </c>
      <c r="B193" t="s">
        <v>1897</v>
      </c>
      <c r="C193" s="9">
        <f t="shared" si="3"/>
        <v>2</v>
      </c>
      <c r="D193" s="79">
        <v>610399</v>
      </c>
      <c r="E193" s="79">
        <v>669330</v>
      </c>
      <c r="F193" s="79">
        <v>648520</v>
      </c>
      <c r="G193" s="79">
        <v>684155</v>
      </c>
      <c r="H193" s="79">
        <v>690181</v>
      </c>
      <c r="I193" s="79">
        <v>727428</v>
      </c>
      <c r="J193" s="79">
        <v>730485</v>
      </c>
      <c r="K193" s="79">
        <v>715874</v>
      </c>
      <c r="L193" s="79">
        <v>697575</v>
      </c>
      <c r="M193" s="79">
        <v>716567</v>
      </c>
    </row>
    <row r="194" spans="1:13" x14ac:dyDescent="0.2">
      <c r="A194" t="s">
        <v>1898</v>
      </c>
      <c r="C194" s="9">
        <f t="shared" si="3"/>
        <v>0</v>
      </c>
      <c r="D194" s="79"/>
      <c r="E194" s="79"/>
      <c r="F194" s="79"/>
      <c r="G194" s="79"/>
      <c r="H194" s="79"/>
      <c r="I194" s="79"/>
      <c r="J194" s="79"/>
      <c r="K194" s="79"/>
      <c r="L194" s="79"/>
      <c r="M194" s="79"/>
    </row>
    <row r="195" spans="1:13" x14ac:dyDescent="0.2">
      <c r="A195" t="s">
        <v>1899</v>
      </c>
      <c r="B195" t="s">
        <v>1900</v>
      </c>
      <c r="C195" s="9">
        <f t="shared" si="3"/>
        <v>1</v>
      </c>
      <c r="D195" s="79">
        <v>201047</v>
      </c>
      <c r="E195" s="79">
        <v>199325</v>
      </c>
      <c r="F195" s="79">
        <v>176537</v>
      </c>
      <c r="G195" s="79">
        <v>167987</v>
      </c>
      <c r="H195" s="79">
        <v>168863</v>
      </c>
      <c r="I195" s="79">
        <v>170680</v>
      </c>
      <c r="J195" s="79">
        <v>164988</v>
      </c>
      <c r="K195" s="79">
        <v>165928</v>
      </c>
      <c r="L195" s="79">
        <v>163371</v>
      </c>
      <c r="M195" s="79">
        <v>171070</v>
      </c>
    </row>
    <row r="196" spans="1:13" x14ac:dyDescent="0.2">
      <c r="A196" t="s">
        <v>1901</v>
      </c>
      <c r="C196" s="9">
        <f t="shared" si="3"/>
        <v>0</v>
      </c>
      <c r="D196" s="79"/>
      <c r="E196" s="79"/>
      <c r="F196" s="79"/>
      <c r="G196" s="79"/>
      <c r="H196" s="79"/>
      <c r="I196" s="79"/>
      <c r="J196" s="79"/>
      <c r="K196" s="79"/>
      <c r="L196" s="79"/>
      <c r="M196" s="79"/>
    </row>
    <row r="197" spans="1:13" x14ac:dyDescent="0.2">
      <c r="A197" t="s">
        <v>1902</v>
      </c>
      <c r="B197" t="s">
        <v>1903</v>
      </c>
      <c r="C197" s="9">
        <f t="shared" si="3"/>
        <v>1</v>
      </c>
      <c r="D197" s="79">
        <v>9008</v>
      </c>
      <c r="E197" s="79">
        <v>11061</v>
      </c>
      <c r="F197" s="79">
        <v>11309</v>
      </c>
      <c r="G197" s="79">
        <v>12292</v>
      </c>
      <c r="H197" s="79">
        <v>11218</v>
      </c>
      <c r="I197" s="79">
        <v>10746</v>
      </c>
      <c r="J197" s="79">
        <v>11581</v>
      </c>
      <c r="K197" s="79">
        <v>11556</v>
      </c>
      <c r="L197" s="79">
        <v>11390</v>
      </c>
      <c r="M197" s="79">
        <v>11492</v>
      </c>
    </row>
    <row r="198" spans="1:13" x14ac:dyDescent="0.2">
      <c r="A198" t="s">
        <v>1904</v>
      </c>
      <c r="B198" t="s">
        <v>1905</v>
      </c>
      <c r="C198" s="9">
        <f t="shared" si="3"/>
        <v>1</v>
      </c>
      <c r="D198" s="79">
        <v>950606</v>
      </c>
      <c r="E198" s="79">
        <v>987271</v>
      </c>
      <c r="F198" s="79">
        <v>911617</v>
      </c>
      <c r="G198" s="79">
        <v>909272</v>
      </c>
      <c r="H198" s="79">
        <v>936389</v>
      </c>
      <c r="I198" s="79">
        <v>999764</v>
      </c>
      <c r="J198" s="79">
        <v>1031281</v>
      </c>
      <c r="K198" s="79">
        <v>1005473</v>
      </c>
      <c r="L198" s="79">
        <v>967856</v>
      </c>
      <c r="M198" s="79">
        <v>1007939</v>
      </c>
    </row>
    <row r="199" spans="1:13" x14ac:dyDescent="0.2">
      <c r="A199" t="s">
        <v>1906</v>
      </c>
      <c r="B199" t="s">
        <v>1907</v>
      </c>
      <c r="C199" s="9">
        <f t="shared" si="3"/>
        <v>1</v>
      </c>
      <c r="D199" s="79">
        <v>2905</v>
      </c>
      <c r="E199" s="79">
        <v>3178</v>
      </c>
      <c r="F199" s="79">
        <v>3345</v>
      </c>
      <c r="G199" s="79">
        <v>3798</v>
      </c>
      <c r="H199" s="79">
        <v>4015</v>
      </c>
      <c r="I199" s="79">
        <v>4213</v>
      </c>
      <c r="J199" s="79">
        <v>5024</v>
      </c>
      <c r="K199" s="79">
        <v>5338</v>
      </c>
      <c r="L199" s="79">
        <v>4883</v>
      </c>
      <c r="M199" s="79">
        <v>5561</v>
      </c>
    </row>
    <row r="200" spans="1:13" ht="48" x14ac:dyDescent="0.2">
      <c r="A200" t="s">
        <v>1908</v>
      </c>
      <c r="B200" t="s">
        <v>1909</v>
      </c>
      <c r="C200" s="9">
        <f t="shared" si="3"/>
        <v>6</v>
      </c>
      <c r="D200" s="79">
        <v>198723</v>
      </c>
      <c r="E200" s="79">
        <v>259196</v>
      </c>
      <c r="F200" s="79">
        <v>255115</v>
      </c>
      <c r="G200" s="79">
        <v>278391</v>
      </c>
      <c r="H200" s="79">
        <v>316880</v>
      </c>
      <c r="I200" s="79">
        <v>330733</v>
      </c>
      <c r="J200" s="79">
        <v>348092</v>
      </c>
      <c r="K200" s="79">
        <v>334892</v>
      </c>
      <c r="L200" s="79">
        <v>262804</v>
      </c>
      <c r="M200" s="79">
        <v>308580</v>
      </c>
    </row>
    <row r="201" spans="1:13" x14ac:dyDescent="0.2">
      <c r="A201" t="s">
        <v>1910</v>
      </c>
      <c r="C201" s="9">
        <f t="shared" si="3"/>
        <v>0</v>
      </c>
      <c r="D201" s="79"/>
      <c r="E201" s="79"/>
      <c r="F201" s="79"/>
      <c r="G201" s="79"/>
      <c r="H201" s="79"/>
      <c r="I201" s="79"/>
      <c r="J201" s="79"/>
      <c r="K201" s="79"/>
      <c r="L201" s="79"/>
      <c r="M201" s="79"/>
    </row>
    <row r="202" spans="1:13" x14ac:dyDescent="0.2">
      <c r="A202" t="s">
        <v>1911</v>
      </c>
      <c r="C202" s="9">
        <f t="shared" si="3"/>
        <v>0</v>
      </c>
      <c r="D202" s="79"/>
      <c r="E202" s="79"/>
      <c r="F202" s="79"/>
      <c r="G202" s="79"/>
      <c r="H202" s="79"/>
      <c r="I202" s="79"/>
      <c r="J202" s="79"/>
      <c r="K202" s="79"/>
      <c r="L202" s="79"/>
      <c r="M202" s="79"/>
    </row>
    <row r="203" spans="1:13" x14ac:dyDescent="0.2">
      <c r="A203" t="s">
        <v>1912</v>
      </c>
      <c r="B203" t="s">
        <v>1913</v>
      </c>
      <c r="C203" s="9">
        <f t="shared" si="3"/>
        <v>1</v>
      </c>
      <c r="D203" s="79">
        <v>37733</v>
      </c>
      <c r="E203" s="79">
        <v>39530</v>
      </c>
      <c r="F203" s="79">
        <v>36059</v>
      </c>
      <c r="G203" s="79">
        <v>36526</v>
      </c>
      <c r="H203" s="79">
        <v>37731</v>
      </c>
      <c r="I203" s="79">
        <v>39038</v>
      </c>
      <c r="J203" s="79">
        <v>38418</v>
      </c>
      <c r="K203" s="79">
        <v>38057</v>
      </c>
      <c r="L203" s="79">
        <v>36378</v>
      </c>
      <c r="M203" s="79">
        <v>34536</v>
      </c>
    </row>
    <row r="204" spans="1:13" ht="32" x14ac:dyDescent="0.2">
      <c r="A204" t="s">
        <v>1914</v>
      </c>
      <c r="B204" t="s">
        <v>1915</v>
      </c>
      <c r="C204" s="9">
        <f t="shared" si="3"/>
        <v>3</v>
      </c>
      <c r="D204" s="79">
        <v>106070</v>
      </c>
      <c r="E204" s="79">
        <v>114079</v>
      </c>
      <c r="F204" s="79">
        <v>103502</v>
      </c>
      <c r="G204" s="79">
        <v>104008</v>
      </c>
      <c r="H204" s="79">
        <v>105901</v>
      </c>
      <c r="I204" s="79">
        <v>107519</v>
      </c>
      <c r="J204" s="79">
        <v>101062</v>
      </c>
      <c r="K204" s="79">
        <v>94639</v>
      </c>
      <c r="L204" s="79">
        <v>87889</v>
      </c>
      <c r="M204" s="79">
        <v>78060</v>
      </c>
    </row>
    <row r="205" spans="1:13" x14ac:dyDescent="0.2">
      <c r="A205" t="s">
        <v>1916</v>
      </c>
      <c r="B205" t="s">
        <v>1917</v>
      </c>
      <c r="C205" s="9">
        <f t="shared" si="3"/>
        <v>1</v>
      </c>
      <c r="D205" s="79">
        <v>8183</v>
      </c>
      <c r="E205" s="79">
        <v>9112</v>
      </c>
      <c r="F205" s="79">
        <v>9116</v>
      </c>
      <c r="G205" s="79">
        <v>9978</v>
      </c>
      <c r="H205" s="79">
        <v>11957</v>
      </c>
      <c r="I205" s="79">
        <v>12658</v>
      </c>
      <c r="J205" s="79">
        <v>14002</v>
      </c>
      <c r="K205" s="79">
        <v>14840</v>
      </c>
      <c r="L205" s="79">
        <v>13407</v>
      </c>
      <c r="M205" s="79">
        <v>12469</v>
      </c>
    </row>
    <row r="206" spans="1:13" x14ac:dyDescent="0.2">
      <c r="A206" t="s">
        <v>1918</v>
      </c>
      <c r="B206" t="s">
        <v>1919</v>
      </c>
      <c r="C206" s="9">
        <f t="shared" ref="C206:C269" si="4">LEN(SUBSTITUTE(B206,",",""))/3</f>
        <v>1</v>
      </c>
      <c r="D206" s="79">
        <v>23300</v>
      </c>
      <c r="E206" s="79">
        <v>25575</v>
      </c>
      <c r="F206" s="79">
        <v>25628</v>
      </c>
      <c r="G206" s="79">
        <v>29560</v>
      </c>
      <c r="H206" s="79">
        <v>36723</v>
      </c>
      <c r="I206" s="79">
        <v>37045</v>
      </c>
      <c r="J206" s="79">
        <v>35216</v>
      </c>
      <c r="K206" s="79">
        <v>35027</v>
      </c>
      <c r="L206" s="79">
        <v>31803</v>
      </c>
      <c r="M206" s="79">
        <v>29272</v>
      </c>
    </row>
    <row r="207" spans="1:13" ht="64" x14ac:dyDescent="0.2">
      <c r="A207" t="s">
        <v>1920</v>
      </c>
      <c r="B207" t="s">
        <v>1921</v>
      </c>
      <c r="C207" s="9">
        <f t="shared" si="4"/>
        <v>7</v>
      </c>
      <c r="D207" s="79">
        <v>140062</v>
      </c>
      <c r="E207" s="79">
        <v>153797</v>
      </c>
      <c r="F207" s="79">
        <v>146786</v>
      </c>
      <c r="G207" s="79">
        <v>150370</v>
      </c>
      <c r="H207" s="79">
        <v>166481</v>
      </c>
      <c r="I207" s="79">
        <v>175726</v>
      </c>
      <c r="J207" s="79">
        <v>187397</v>
      </c>
      <c r="K207" s="79">
        <v>181595</v>
      </c>
      <c r="L207" s="79">
        <v>177320</v>
      </c>
      <c r="M207" s="79">
        <v>166827</v>
      </c>
    </row>
    <row r="208" spans="1:13" x14ac:dyDescent="0.2">
      <c r="A208" t="s">
        <v>1922</v>
      </c>
      <c r="B208" t="s">
        <v>1923</v>
      </c>
      <c r="C208" s="9">
        <f t="shared" si="4"/>
        <v>1</v>
      </c>
      <c r="D208" s="79">
        <v>26692</v>
      </c>
      <c r="E208" s="79">
        <v>27281</v>
      </c>
      <c r="F208" s="79">
        <v>26944</v>
      </c>
      <c r="G208" s="79">
        <v>28017</v>
      </c>
      <c r="H208" s="79">
        <v>31564</v>
      </c>
      <c r="I208" s="79">
        <v>29509</v>
      </c>
      <c r="J208" s="79">
        <v>30913</v>
      </c>
      <c r="K208" s="79">
        <v>26645</v>
      </c>
      <c r="L208" s="79">
        <v>26413</v>
      </c>
      <c r="M208" s="79">
        <v>22475</v>
      </c>
    </row>
    <row r="209" spans="1:13" x14ac:dyDescent="0.2">
      <c r="A209" t="s">
        <v>1924</v>
      </c>
      <c r="B209" t="s">
        <v>1925</v>
      </c>
      <c r="C209" s="9">
        <f t="shared" si="4"/>
        <v>1</v>
      </c>
      <c r="D209" s="79">
        <v>47545</v>
      </c>
      <c r="E209" s="79">
        <v>49716</v>
      </c>
      <c r="F209" s="79">
        <v>50953</v>
      </c>
      <c r="G209" s="79">
        <v>58393</v>
      </c>
      <c r="H209" s="79">
        <v>66703</v>
      </c>
      <c r="I209" s="79">
        <v>66552</v>
      </c>
      <c r="J209" s="79">
        <v>64552</v>
      </c>
      <c r="K209" s="79">
        <v>64982</v>
      </c>
      <c r="L209" s="79">
        <v>64643</v>
      </c>
      <c r="M209" s="79">
        <v>65247</v>
      </c>
    </row>
    <row r="210" spans="1:13" x14ac:dyDescent="0.2">
      <c r="A210" t="s">
        <v>1926</v>
      </c>
      <c r="B210" t="s">
        <v>1927</v>
      </c>
      <c r="C210" s="9">
        <f t="shared" si="4"/>
        <v>1</v>
      </c>
      <c r="D210" s="79">
        <v>25122</v>
      </c>
      <c r="E210" s="79">
        <v>29868</v>
      </c>
      <c r="F210" s="79">
        <v>28904</v>
      </c>
      <c r="G210" s="79">
        <v>33779</v>
      </c>
      <c r="H210" s="79">
        <v>37602</v>
      </c>
      <c r="I210" s="79">
        <v>32300</v>
      </c>
      <c r="J210" s="79">
        <v>36548</v>
      </c>
      <c r="K210" s="79">
        <v>34364</v>
      </c>
      <c r="L210" s="79">
        <v>33324</v>
      </c>
      <c r="M210" s="79">
        <v>26114</v>
      </c>
    </row>
    <row r="211" spans="1:13" x14ac:dyDescent="0.2">
      <c r="A211" t="s">
        <v>1928</v>
      </c>
      <c r="B211" t="s">
        <v>1929</v>
      </c>
      <c r="C211" s="9">
        <f t="shared" si="4"/>
        <v>2</v>
      </c>
      <c r="D211" s="79">
        <v>18943</v>
      </c>
      <c r="E211" s="79">
        <v>21200</v>
      </c>
      <c r="F211" s="79">
        <v>20622</v>
      </c>
      <c r="G211" s="79">
        <v>25239</v>
      </c>
      <c r="H211" s="79">
        <v>33002</v>
      </c>
      <c r="I211" s="79">
        <v>36359</v>
      </c>
      <c r="J211" s="79">
        <v>39138</v>
      </c>
      <c r="K211" s="79">
        <v>39801</v>
      </c>
      <c r="L211" s="79">
        <v>33051</v>
      </c>
      <c r="M211" s="79">
        <v>29429</v>
      </c>
    </row>
    <row r="212" spans="1:13" x14ac:dyDescent="0.2">
      <c r="A212" t="s">
        <v>1930</v>
      </c>
      <c r="B212" t="s">
        <v>1931</v>
      </c>
      <c r="C212" s="9">
        <f t="shared" si="4"/>
        <v>2</v>
      </c>
      <c r="D212" s="79">
        <v>19061</v>
      </c>
      <c r="E212" s="79">
        <v>19300</v>
      </c>
      <c r="F212" s="79">
        <v>18364</v>
      </c>
      <c r="G212" s="79">
        <v>21938</v>
      </c>
      <c r="H212" s="79">
        <v>23725</v>
      </c>
      <c r="I212" s="79">
        <v>19361</v>
      </c>
      <c r="J212" s="79">
        <v>22839</v>
      </c>
      <c r="K212" s="79">
        <v>22668</v>
      </c>
      <c r="L212" s="79">
        <v>21328</v>
      </c>
      <c r="M212" s="79">
        <v>23448</v>
      </c>
    </row>
    <row r="213" spans="1:13" ht="32" x14ac:dyDescent="0.2">
      <c r="A213" t="s">
        <v>1932</v>
      </c>
      <c r="B213" t="s">
        <v>1933</v>
      </c>
      <c r="C213" s="9">
        <f t="shared" si="4"/>
        <v>4</v>
      </c>
      <c r="D213" s="79">
        <v>212170</v>
      </c>
      <c r="E213" s="79">
        <v>219352</v>
      </c>
      <c r="F213" s="79">
        <v>201701</v>
      </c>
      <c r="G213" s="79">
        <v>216975</v>
      </c>
      <c r="H213" s="79">
        <v>229205</v>
      </c>
      <c r="I213" s="79">
        <v>221924</v>
      </c>
      <c r="J213" s="79">
        <v>235649</v>
      </c>
      <c r="K213" s="79">
        <v>218901</v>
      </c>
      <c r="L213" s="79">
        <v>216823</v>
      </c>
      <c r="M213" s="79">
        <v>193427</v>
      </c>
    </row>
    <row r="214" spans="1:13" x14ac:dyDescent="0.2">
      <c r="A214" t="s">
        <v>1934</v>
      </c>
      <c r="B214" t="s">
        <v>1935</v>
      </c>
      <c r="C214" s="9">
        <f t="shared" si="4"/>
        <v>1</v>
      </c>
      <c r="D214" s="79">
        <v>55649</v>
      </c>
      <c r="E214" s="79">
        <v>58773</v>
      </c>
      <c r="F214" s="79">
        <v>59680</v>
      </c>
      <c r="G214" s="79">
        <v>66884</v>
      </c>
      <c r="H214" s="79">
        <v>67832</v>
      </c>
      <c r="I214" s="79">
        <v>65462</v>
      </c>
      <c r="J214" s="79">
        <v>69305</v>
      </c>
      <c r="K214" s="79">
        <v>61733</v>
      </c>
      <c r="L214" s="79">
        <v>60821</v>
      </c>
      <c r="M214" s="79">
        <v>50281</v>
      </c>
    </row>
    <row r="215" spans="1:13" x14ac:dyDescent="0.2">
      <c r="A215" t="s">
        <v>1936</v>
      </c>
      <c r="B215" t="s">
        <v>1937</v>
      </c>
      <c r="C215" s="9">
        <f t="shared" si="4"/>
        <v>1</v>
      </c>
      <c r="D215" s="79">
        <v>16189</v>
      </c>
      <c r="E215" s="79">
        <v>16220</v>
      </c>
      <c r="F215" s="79">
        <v>14257</v>
      </c>
      <c r="G215" s="79">
        <v>15728</v>
      </c>
      <c r="H215" s="79">
        <v>15789</v>
      </c>
      <c r="I215" s="79">
        <v>16062</v>
      </c>
      <c r="J215" s="79">
        <v>16517</v>
      </c>
      <c r="K215" s="79">
        <v>15897</v>
      </c>
      <c r="L215" s="79">
        <v>15714</v>
      </c>
      <c r="M215" s="79">
        <v>12870</v>
      </c>
    </row>
    <row r="216" spans="1:13" x14ac:dyDescent="0.2">
      <c r="A216" t="s">
        <v>1938</v>
      </c>
      <c r="B216" t="s">
        <v>1939</v>
      </c>
      <c r="C216" s="9">
        <f t="shared" si="4"/>
        <v>1</v>
      </c>
      <c r="D216" s="79">
        <v>20675</v>
      </c>
      <c r="E216" s="79">
        <v>23599</v>
      </c>
      <c r="F216" s="79">
        <v>24290</v>
      </c>
      <c r="G216" s="79">
        <v>24495</v>
      </c>
      <c r="H216" s="79">
        <v>22212</v>
      </c>
      <c r="I216" s="79">
        <v>22803</v>
      </c>
      <c r="J216" s="79">
        <v>22348</v>
      </c>
      <c r="K216" s="79">
        <v>18609</v>
      </c>
      <c r="L216" s="79">
        <v>18671</v>
      </c>
      <c r="M216" s="79">
        <v>18486</v>
      </c>
    </row>
    <row r="217" spans="1:13" x14ac:dyDescent="0.2">
      <c r="A217" t="s">
        <v>1940</v>
      </c>
      <c r="B217" t="s">
        <v>1941</v>
      </c>
      <c r="C217" s="9">
        <f t="shared" si="4"/>
        <v>1</v>
      </c>
      <c r="D217" s="79">
        <v>10134</v>
      </c>
      <c r="E217" s="79">
        <v>10584</v>
      </c>
      <c r="F217" s="79">
        <v>10642</v>
      </c>
      <c r="G217" s="79">
        <v>10691</v>
      </c>
      <c r="H217" s="79">
        <v>8956</v>
      </c>
      <c r="I217" s="79">
        <v>10289</v>
      </c>
      <c r="J217" s="79">
        <v>9525</v>
      </c>
      <c r="K217" s="79">
        <v>7586</v>
      </c>
      <c r="L217" s="79">
        <v>8004</v>
      </c>
      <c r="M217" s="79">
        <v>8390</v>
      </c>
    </row>
    <row r="218" spans="1:13" x14ac:dyDescent="0.2">
      <c r="A218" t="s">
        <v>1942</v>
      </c>
      <c r="C218" s="9">
        <f t="shared" si="4"/>
        <v>0</v>
      </c>
      <c r="D218" s="79"/>
      <c r="E218" s="79"/>
      <c r="F218" s="79"/>
      <c r="G218" s="79"/>
      <c r="H218" s="79"/>
      <c r="I218" s="79"/>
      <c r="J218" s="79"/>
      <c r="K218" s="79"/>
      <c r="L218" s="79"/>
      <c r="M218" s="79"/>
    </row>
    <row r="219" spans="1:13" x14ac:dyDescent="0.2">
      <c r="A219" t="s">
        <v>1943</v>
      </c>
      <c r="B219" t="s">
        <v>1944</v>
      </c>
      <c r="C219" s="9">
        <f t="shared" si="4"/>
        <v>1</v>
      </c>
      <c r="D219" s="79">
        <v>125596</v>
      </c>
      <c r="E219" s="79">
        <v>138109</v>
      </c>
      <c r="F219" s="79">
        <v>127929</v>
      </c>
      <c r="G219" s="79">
        <v>122578</v>
      </c>
      <c r="H219" s="79">
        <v>111290</v>
      </c>
      <c r="I219" s="79">
        <v>115072</v>
      </c>
      <c r="J219" s="79">
        <v>112072</v>
      </c>
      <c r="K219" s="79">
        <v>89675</v>
      </c>
      <c r="L219" s="79">
        <v>90650</v>
      </c>
      <c r="M219" s="79">
        <v>92155</v>
      </c>
    </row>
    <row r="220" spans="1:13" x14ac:dyDescent="0.2">
      <c r="A220" t="s">
        <v>1945</v>
      </c>
      <c r="C220" s="9">
        <f t="shared" si="4"/>
        <v>0</v>
      </c>
      <c r="D220" s="79"/>
      <c r="E220" s="79"/>
      <c r="F220" s="79"/>
      <c r="G220" s="79"/>
      <c r="H220" s="79"/>
      <c r="I220" s="79"/>
      <c r="J220" s="79"/>
      <c r="K220" s="79"/>
      <c r="L220" s="79"/>
      <c r="M220" s="79"/>
    </row>
    <row r="221" spans="1:13" x14ac:dyDescent="0.2">
      <c r="A221" t="s">
        <v>1946</v>
      </c>
      <c r="B221" t="s">
        <v>1947</v>
      </c>
      <c r="C221" s="9">
        <f t="shared" si="4"/>
        <v>1</v>
      </c>
      <c r="D221" s="79">
        <v>12641</v>
      </c>
      <c r="E221" s="79">
        <v>14206</v>
      </c>
      <c r="F221" s="79">
        <v>11952</v>
      </c>
      <c r="G221" s="79">
        <v>12459</v>
      </c>
      <c r="H221" s="79">
        <v>10614</v>
      </c>
      <c r="I221" s="79">
        <v>13740</v>
      </c>
      <c r="J221" s="79">
        <v>13537</v>
      </c>
      <c r="K221" s="79">
        <v>10431</v>
      </c>
      <c r="L221" s="79">
        <v>9950</v>
      </c>
      <c r="M221" s="79">
        <v>10707</v>
      </c>
    </row>
    <row r="222" spans="1:13" x14ac:dyDescent="0.2">
      <c r="A222" t="s">
        <v>1948</v>
      </c>
      <c r="B222" t="s">
        <v>1949</v>
      </c>
      <c r="C222" s="9">
        <f t="shared" si="4"/>
        <v>2</v>
      </c>
      <c r="D222" s="79">
        <v>10091</v>
      </c>
      <c r="E222" s="79">
        <v>11265</v>
      </c>
      <c r="F222" s="79">
        <v>10791</v>
      </c>
      <c r="G222" s="79">
        <v>9949</v>
      </c>
      <c r="H222" s="79">
        <v>8878</v>
      </c>
      <c r="I222" s="79">
        <v>11533</v>
      </c>
      <c r="J222" s="79">
        <v>11462</v>
      </c>
      <c r="K222" s="79">
        <v>9849</v>
      </c>
      <c r="L222" s="79">
        <v>9621</v>
      </c>
      <c r="M222" s="79">
        <v>10650</v>
      </c>
    </row>
    <row r="223" spans="1:13" x14ac:dyDescent="0.2">
      <c r="A223" t="s">
        <v>1950</v>
      </c>
      <c r="C223" s="9">
        <f t="shared" si="4"/>
        <v>0</v>
      </c>
      <c r="D223" s="79"/>
      <c r="E223" s="79"/>
      <c r="F223" s="79"/>
      <c r="G223" s="79"/>
      <c r="H223" s="79"/>
      <c r="I223" s="79"/>
      <c r="J223" s="79"/>
      <c r="K223" s="79"/>
      <c r="L223" s="79"/>
      <c r="M223" s="79"/>
    </row>
    <row r="224" spans="1:13" x14ac:dyDescent="0.2">
      <c r="A224" t="s">
        <v>1951</v>
      </c>
      <c r="B224" t="s">
        <v>1952</v>
      </c>
      <c r="C224" s="9">
        <f t="shared" si="4"/>
        <v>1</v>
      </c>
      <c r="D224" s="79">
        <v>215794</v>
      </c>
      <c r="E224" s="79">
        <v>266023</v>
      </c>
      <c r="F224" s="79">
        <v>273080</v>
      </c>
      <c r="G224" s="79">
        <v>314950</v>
      </c>
      <c r="H224" s="79">
        <v>303621</v>
      </c>
      <c r="I224" s="79">
        <v>343403</v>
      </c>
      <c r="J224" s="79">
        <v>369325</v>
      </c>
      <c r="K224" s="79">
        <v>344599</v>
      </c>
      <c r="L224" s="79">
        <v>319182</v>
      </c>
      <c r="M224" s="79">
        <v>327899</v>
      </c>
    </row>
    <row r="225" spans="1:13" x14ac:dyDescent="0.2">
      <c r="A225" t="s">
        <v>1953</v>
      </c>
      <c r="B225" t="s">
        <v>1954</v>
      </c>
      <c r="C225" s="9">
        <f t="shared" si="4"/>
        <v>1</v>
      </c>
      <c r="D225" s="79">
        <v>31677</v>
      </c>
      <c r="E225" s="79">
        <v>42432</v>
      </c>
      <c r="F225" s="79">
        <v>41128</v>
      </c>
      <c r="G225" s="79">
        <v>47314</v>
      </c>
      <c r="H225" s="79">
        <v>53762</v>
      </c>
      <c r="I225" s="79">
        <v>56734</v>
      </c>
      <c r="J225" s="79">
        <v>58514</v>
      </c>
      <c r="K225" s="79">
        <v>58013</v>
      </c>
      <c r="L225" s="79">
        <v>57645</v>
      </c>
      <c r="M225" s="79">
        <v>54763</v>
      </c>
    </row>
    <row r="226" spans="1:13" ht="32" x14ac:dyDescent="0.2">
      <c r="A226" t="s">
        <v>1955</v>
      </c>
      <c r="B226" t="s">
        <v>1956</v>
      </c>
      <c r="C226" s="9">
        <f t="shared" si="4"/>
        <v>3</v>
      </c>
      <c r="D226" s="79">
        <v>51871</v>
      </c>
      <c r="E226" s="79">
        <v>66459</v>
      </c>
      <c r="F226" s="79">
        <v>71204</v>
      </c>
      <c r="G226" s="79">
        <v>73909</v>
      </c>
      <c r="H226" s="79">
        <v>76584</v>
      </c>
      <c r="I226" s="79">
        <v>81227</v>
      </c>
      <c r="J226" s="79">
        <v>83503</v>
      </c>
      <c r="K226" s="79">
        <v>84460</v>
      </c>
      <c r="L226" s="79">
        <v>81143</v>
      </c>
      <c r="M226" s="79">
        <v>79930</v>
      </c>
    </row>
    <row r="227" spans="1:13" x14ac:dyDescent="0.2">
      <c r="A227" t="s">
        <v>1957</v>
      </c>
      <c r="B227" t="s">
        <v>1958</v>
      </c>
      <c r="C227" s="9">
        <f t="shared" si="4"/>
        <v>2</v>
      </c>
      <c r="D227" s="79">
        <v>18085</v>
      </c>
      <c r="E227" s="79">
        <v>21754</v>
      </c>
      <c r="F227" s="79">
        <v>21473</v>
      </c>
      <c r="G227" s="79">
        <v>24470</v>
      </c>
      <c r="H227" s="79">
        <v>25761</v>
      </c>
      <c r="I227" s="79">
        <v>28268</v>
      </c>
      <c r="J227" s="79">
        <v>29511</v>
      </c>
      <c r="K227" s="79">
        <v>30224</v>
      </c>
      <c r="L227" s="79">
        <v>26642</v>
      </c>
      <c r="M227" s="79">
        <v>23712</v>
      </c>
    </row>
    <row r="228" spans="1:13" ht="32" x14ac:dyDescent="0.2">
      <c r="A228" t="s">
        <v>1959</v>
      </c>
      <c r="B228" t="s">
        <v>1960</v>
      </c>
      <c r="C228" s="9">
        <f t="shared" si="4"/>
        <v>3</v>
      </c>
      <c r="D228" s="79">
        <v>136165</v>
      </c>
      <c r="E228" s="79">
        <v>155433</v>
      </c>
      <c r="F228" s="79">
        <v>149061</v>
      </c>
      <c r="G228" s="79">
        <v>174003</v>
      </c>
      <c r="H228" s="79">
        <v>188262</v>
      </c>
      <c r="I228" s="79">
        <v>196839</v>
      </c>
      <c r="J228" s="79">
        <v>200804</v>
      </c>
      <c r="K228" s="79">
        <v>191777</v>
      </c>
      <c r="L228" s="79">
        <v>188893</v>
      </c>
      <c r="M228" s="79">
        <v>185567</v>
      </c>
    </row>
    <row r="229" spans="1:13" x14ac:dyDescent="0.2">
      <c r="A229" t="s">
        <v>1961</v>
      </c>
      <c r="B229" t="s">
        <v>1962</v>
      </c>
      <c r="C229" s="9">
        <f t="shared" si="4"/>
        <v>1</v>
      </c>
      <c r="D229" s="79">
        <v>10023</v>
      </c>
      <c r="E229" s="79">
        <v>10253</v>
      </c>
      <c r="F229" s="79">
        <v>10356</v>
      </c>
      <c r="G229" s="79">
        <v>10744</v>
      </c>
      <c r="H229" s="79">
        <v>10493</v>
      </c>
      <c r="I229" s="79">
        <v>9559</v>
      </c>
      <c r="J229" s="79">
        <v>9724</v>
      </c>
      <c r="K229" s="79">
        <v>10421</v>
      </c>
      <c r="L229" s="79">
        <v>11519</v>
      </c>
      <c r="M229" s="79">
        <v>11675</v>
      </c>
    </row>
    <row r="230" spans="1:13" x14ac:dyDescent="0.2">
      <c r="A230" t="s">
        <v>1963</v>
      </c>
      <c r="C230" s="9">
        <f t="shared" si="4"/>
        <v>0</v>
      </c>
      <c r="D230" s="79"/>
      <c r="E230" s="79"/>
      <c r="F230" s="79"/>
      <c r="G230" s="79"/>
      <c r="H230" s="79"/>
      <c r="I230" s="79"/>
      <c r="J230" s="79"/>
      <c r="K230" s="79"/>
      <c r="L230" s="79"/>
      <c r="M230" s="79"/>
    </row>
    <row r="231" spans="1:13" x14ac:dyDescent="0.2">
      <c r="A231" t="s">
        <v>1964</v>
      </c>
      <c r="B231" t="s">
        <v>1965</v>
      </c>
      <c r="C231" s="9">
        <f t="shared" si="4"/>
        <v>1</v>
      </c>
      <c r="D231" s="79">
        <v>3842</v>
      </c>
      <c r="E231" s="79">
        <v>4631</v>
      </c>
      <c r="F231" s="79">
        <v>4170</v>
      </c>
      <c r="G231" s="79">
        <v>4688</v>
      </c>
      <c r="H231" s="79">
        <v>5488</v>
      </c>
      <c r="I231" s="79">
        <v>5938</v>
      </c>
      <c r="J231" s="79">
        <v>5829</v>
      </c>
      <c r="K231" s="79">
        <v>6017</v>
      </c>
      <c r="L231" s="79">
        <v>5447</v>
      </c>
      <c r="M231" s="79">
        <v>4764</v>
      </c>
    </row>
    <row r="232" spans="1:13" x14ac:dyDescent="0.2">
      <c r="A232" t="s">
        <v>1966</v>
      </c>
      <c r="C232" s="9">
        <f t="shared" si="4"/>
        <v>0</v>
      </c>
      <c r="D232" s="79"/>
      <c r="E232" s="79"/>
      <c r="F232" s="79"/>
      <c r="G232" s="79"/>
      <c r="H232" s="79"/>
      <c r="I232" s="79"/>
      <c r="J232" s="79"/>
      <c r="K232" s="79"/>
      <c r="L232" s="79"/>
      <c r="M232" s="79"/>
    </row>
    <row r="233" spans="1:13" ht="32" x14ac:dyDescent="0.2">
      <c r="A233" t="s">
        <v>1967</v>
      </c>
      <c r="B233" t="s">
        <v>1968</v>
      </c>
      <c r="C233" s="9">
        <f t="shared" si="4"/>
        <v>3</v>
      </c>
      <c r="D233" s="79">
        <v>17790</v>
      </c>
      <c r="E233" s="79">
        <v>19328</v>
      </c>
      <c r="F233" s="79">
        <v>20191</v>
      </c>
      <c r="G233" s="79">
        <v>22711</v>
      </c>
      <c r="H233" s="79">
        <v>20689</v>
      </c>
      <c r="I233" s="79">
        <v>20675</v>
      </c>
      <c r="J233" s="79">
        <v>20934</v>
      </c>
      <c r="K233" s="79">
        <v>20598</v>
      </c>
      <c r="L233" s="79">
        <v>20880</v>
      </c>
      <c r="M233" s="79">
        <v>20290</v>
      </c>
    </row>
    <row r="234" spans="1:13" ht="32" x14ac:dyDescent="0.2">
      <c r="A234" t="s">
        <v>1969</v>
      </c>
      <c r="B234" t="s">
        <v>1970</v>
      </c>
      <c r="C234" s="9">
        <f t="shared" si="4"/>
        <v>4</v>
      </c>
      <c r="D234" s="79">
        <v>58054</v>
      </c>
      <c r="E234" s="79">
        <v>62606</v>
      </c>
      <c r="F234" s="79">
        <v>68104</v>
      </c>
      <c r="G234" s="79">
        <v>77925</v>
      </c>
      <c r="H234" s="79">
        <v>75908</v>
      </c>
      <c r="I234" s="79">
        <v>72025</v>
      </c>
      <c r="J234" s="79">
        <v>69809</v>
      </c>
      <c r="K234" s="79">
        <v>68770</v>
      </c>
      <c r="L234" s="79">
        <v>69767</v>
      </c>
      <c r="M234" s="79">
        <v>66856</v>
      </c>
    </row>
    <row r="235" spans="1:13" ht="64" x14ac:dyDescent="0.2">
      <c r="A235" t="s">
        <v>1971</v>
      </c>
      <c r="B235" t="s">
        <v>1972</v>
      </c>
      <c r="C235" s="9">
        <f t="shared" si="4"/>
        <v>7</v>
      </c>
      <c r="D235" s="79">
        <v>16793</v>
      </c>
      <c r="E235" s="79">
        <v>16794</v>
      </c>
      <c r="F235" s="79">
        <v>19230</v>
      </c>
      <c r="G235" s="79">
        <v>20373</v>
      </c>
      <c r="H235" s="79">
        <v>21627</v>
      </c>
      <c r="I235" s="79">
        <v>21406</v>
      </c>
      <c r="J235" s="79">
        <v>21242</v>
      </c>
      <c r="K235" s="79">
        <v>18452</v>
      </c>
      <c r="L235" s="79">
        <v>15813</v>
      </c>
      <c r="M235" s="79">
        <v>15585</v>
      </c>
    </row>
    <row r="236" spans="1:13" ht="96" x14ac:dyDescent="0.2">
      <c r="A236" t="s">
        <v>1973</v>
      </c>
      <c r="B236" t="s">
        <v>1974</v>
      </c>
      <c r="C236" s="9">
        <f t="shared" si="4"/>
        <v>12</v>
      </c>
      <c r="D236" s="79">
        <v>151849</v>
      </c>
      <c r="E236" s="79">
        <v>165916</v>
      </c>
      <c r="F236" s="79">
        <v>145425</v>
      </c>
      <c r="G236" s="79">
        <v>155588</v>
      </c>
      <c r="H236" s="79">
        <v>127774</v>
      </c>
      <c r="I236" s="79">
        <v>148701</v>
      </c>
      <c r="J236" s="79">
        <v>147097</v>
      </c>
      <c r="K236" s="79">
        <v>117350</v>
      </c>
      <c r="L236" s="79">
        <v>112067</v>
      </c>
      <c r="M236" s="79">
        <v>123622</v>
      </c>
    </row>
    <row r="237" spans="1:13" ht="32" x14ac:dyDescent="0.2">
      <c r="A237" t="s">
        <v>1975</v>
      </c>
      <c r="B237" t="s">
        <v>1976</v>
      </c>
      <c r="C237" s="9">
        <f t="shared" si="4"/>
        <v>3</v>
      </c>
      <c r="D237" s="79">
        <v>126296</v>
      </c>
      <c r="E237" s="79">
        <v>142170</v>
      </c>
      <c r="F237" s="79">
        <v>149557</v>
      </c>
      <c r="G237" s="79">
        <v>160458</v>
      </c>
      <c r="H237" s="79">
        <v>172837</v>
      </c>
      <c r="I237" s="79">
        <v>174616</v>
      </c>
      <c r="J237" s="79">
        <v>186015</v>
      </c>
      <c r="K237" s="79">
        <v>191998</v>
      </c>
      <c r="L237" s="79">
        <v>195221</v>
      </c>
      <c r="M237" s="79">
        <v>182956</v>
      </c>
    </row>
    <row r="238" spans="1:13" x14ac:dyDescent="0.2">
      <c r="A238" t="s">
        <v>1977</v>
      </c>
      <c r="B238" t="s">
        <v>1978</v>
      </c>
      <c r="C238" s="9">
        <f t="shared" si="4"/>
        <v>1</v>
      </c>
      <c r="D238" s="79">
        <v>4500</v>
      </c>
      <c r="E238" s="79">
        <v>5389</v>
      </c>
      <c r="F238" s="79">
        <v>6239</v>
      </c>
      <c r="G238" s="79">
        <v>6392</v>
      </c>
      <c r="H238" s="79">
        <v>7234</v>
      </c>
      <c r="I238" s="79">
        <v>7092</v>
      </c>
      <c r="J238" s="79">
        <v>7554</v>
      </c>
      <c r="K238" s="79">
        <v>7208</v>
      </c>
      <c r="L238" s="79">
        <v>7567</v>
      </c>
      <c r="M238" s="79">
        <v>7112</v>
      </c>
    </row>
    <row r="239" spans="1:13" x14ac:dyDescent="0.2">
      <c r="A239" t="s">
        <v>1979</v>
      </c>
      <c r="C239" s="9">
        <f t="shared" si="4"/>
        <v>0</v>
      </c>
      <c r="D239" s="79"/>
      <c r="E239" s="79"/>
      <c r="F239" s="79"/>
      <c r="G239" s="79"/>
      <c r="H239" s="79"/>
      <c r="I239" s="79"/>
      <c r="J239" s="79"/>
      <c r="K239" s="79"/>
      <c r="L239" s="79"/>
      <c r="M239" s="79"/>
    </row>
    <row r="240" spans="1:13" ht="32" x14ac:dyDescent="0.2">
      <c r="A240" t="s">
        <v>1980</v>
      </c>
      <c r="B240" t="s">
        <v>1981</v>
      </c>
      <c r="C240" s="9">
        <f t="shared" si="4"/>
        <v>4</v>
      </c>
      <c r="D240" s="79">
        <v>177807</v>
      </c>
      <c r="E240" s="79">
        <v>206466</v>
      </c>
      <c r="F240" s="79">
        <v>203330</v>
      </c>
      <c r="G240" s="79">
        <v>233192</v>
      </c>
      <c r="H240" s="79">
        <v>267273</v>
      </c>
      <c r="I240" s="79">
        <v>239477</v>
      </c>
      <c r="J240" s="79">
        <v>234457</v>
      </c>
      <c r="K240" s="79">
        <v>240320</v>
      </c>
      <c r="L240" s="79">
        <v>241913</v>
      </c>
      <c r="M240" s="79">
        <v>229449</v>
      </c>
    </row>
    <row r="241" spans="1:13" x14ac:dyDescent="0.2">
      <c r="A241" t="s">
        <v>1982</v>
      </c>
      <c r="C241" s="9">
        <f t="shared" si="4"/>
        <v>0</v>
      </c>
      <c r="D241" s="79"/>
      <c r="E241" s="79"/>
      <c r="F241" s="79"/>
      <c r="G241" s="79"/>
      <c r="H241" s="79"/>
      <c r="I241" s="79"/>
      <c r="J241" s="79"/>
      <c r="K241" s="79"/>
      <c r="L241" s="79"/>
      <c r="M241" s="79"/>
    </row>
    <row r="242" spans="1:13" x14ac:dyDescent="0.2">
      <c r="A242" t="s">
        <v>1983</v>
      </c>
      <c r="B242" t="s">
        <v>1984</v>
      </c>
      <c r="C242" s="9">
        <f t="shared" si="4"/>
        <v>1</v>
      </c>
      <c r="D242" s="79">
        <v>71197</v>
      </c>
      <c r="E242" s="79">
        <v>87478</v>
      </c>
      <c r="F242" s="79">
        <v>88272</v>
      </c>
      <c r="G242" s="79">
        <v>102974</v>
      </c>
      <c r="H242" s="79">
        <v>120945</v>
      </c>
      <c r="I242" s="79">
        <v>131318</v>
      </c>
      <c r="J242" s="79">
        <v>135940</v>
      </c>
      <c r="K242" s="79">
        <v>131243</v>
      </c>
      <c r="L242" s="79">
        <v>121435</v>
      </c>
      <c r="M242" s="79">
        <v>111651</v>
      </c>
    </row>
    <row r="243" spans="1:13" x14ac:dyDescent="0.2">
      <c r="A243" t="s">
        <v>1985</v>
      </c>
      <c r="B243" t="s">
        <v>1986</v>
      </c>
      <c r="C243" s="9">
        <f t="shared" si="4"/>
        <v>1</v>
      </c>
      <c r="D243" s="79">
        <v>10436</v>
      </c>
      <c r="E243" s="79">
        <v>12498</v>
      </c>
      <c r="F243" s="79">
        <v>11241</v>
      </c>
      <c r="G243" s="79">
        <v>12256</v>
      </c>
      <c r="H243" s="79">
        <v>13248</v>
      </c>
      <c r="I243" s="79">
        <v>13388</v>
      </c>
      <c r="J243" s="79">
        <v>13222</v>
      </c>
      <c r="K243" s="79">
        <v>13401</v>
      </c>
      <c r="L243" s="79">
        <v>13597</v>
      </c>
      <c r="M243" s="79">
        <v>12812</v>
      </c>
    </row>
    <row r="244" spans="1:13" x14ac:dyDescent="0.2">
      <c r="A244" t="s">
        <v>1987</v>
      </c>
      <c r="B244" t="s">
        <v>1988</v>
      </c>
      <c r="C244" s="9">
        <f t="shared" si="4"/>
        <v>2</v>
      </c>
      <c r="D244" s="79">
        <v>13234</v>
      </c>
      <c r="E244" s="79">
        <v>16174</v>
      </c>
      <c r="F244" s="79">
        <v>17113</v>
      </c>
      <c r="G244" s="79">
        <v>19575</v>
      </c>
      <c r="H244" s="79">
        <v>21771</v>
      </c>
      <c r="I244" s="79">
        <v>23574</v>
      </c>
      <c r="J244" s="79">
        <v>24087</v>
      </c>
      <c r="K244" s="79">
        <v>23036</v>
      </c>
      <c r="L244" s="79">
        <v>23657</v>
      </c>
      <c r="M244" s="79">
        <v>23043</v>
      </c>
    </row>
    <row r="245" spans="1:13" x14ac:dyDescent="0.2">
      <c r="A245" t="s">
        <v>1989</v>
      </c>
      <c r="C245" s="9">
        <f t="shared" si="4"/>
        <v>0</v>
      </c>
      <c r="D245" s="79">
        <v>1716</v>
      </c>
      <c r="E245" s="79">
        <v>1815</v>
      </c>
      <c r="F245" s="79">
        <v>1546</v>
      </c>
      <c r="G245" s="79">
        <v>1622</v>
      </c>
      <c r="H245" s="79">
        <v>1664</v>
      </c>
      <c r="I245" s="79"/>
      <c r="J245" s="79"/>
      <c r="K245" s="79"/>
      <c r="L245" s="79"/>
      <c r="M245" s="79"/>
    </row>
    <row r="246" spans="1:13" x14ac:dyDescent="0.2">
      <c r="A246" t="s">
        <v>1990</v>
      </c>
      <c r="B246" t="s">
        <v>1991</v>
      </c>
      <c r="C246" s="9">
        <f t="shared" si="4"/>
        <v>1</v>
      </c>
      <c r="D246" s="79">
        <v>1716</v>
      </c>
      <c r="E246" s="79">
        <v>1815</v>
      </c>
      <c r="F246" s="79">
        <v>1546</v>
      </c>
      <c r="G246" s="79">
        <v>1622</v>
      </c>
      <c r="H246" s="79">
        <v>1664</v>
      </c>
      <c r="I246" s="79">
        <v>1565</v>
      </c>
      <c r="J246" s="79">
        <v>1741</v>
      </c>
      <c r="K246" s="79">
        <v>1463</v>
      </c>
      <c r="L246" s="79">
        <v>1508</v>
      </c>
      <c r="M246" s="79">
        <v>1330</v>
      </c>
    </row>
    <row r="247" spans="1:13" x14ac:dyDescent="0.2">
      <c r="A247" t="s">
        <v>1992</v>
      </c>
      <c r="C247" s="9">
        <f t="shared" si="4"/>
        <v>0</v>
      </c>
      <c r="D247" s="79"/>
      <c r="E247" s="79"/>
      <c r="F247" s="79"/>
      <c r="G247" s="79"/>
      <c r="H247" s="79"/>
      <c r="I247" s="79"/>
      <c r="J247" s="79"/>
      <c r="K247" s="79"/>
      <c r="L247" s="79"/>
      <c r="M247" s="79"/>
    </row>
    <row r="248" spans="1:13" ht="32" x14ac:dyDescent="0.2">
      <c r="A248" t="s">
        <v>1993</v>
      </c>
      <c r="B248" t="s">
        <v>1994</v>
      </c>
      <c r="C248" s="9">
        <f t="shared" si="4"/>
        <v>4</v>
      </c>
      <c r="D248" s="79">
        <v>142042</v>
      </c>
      <c r="E248" s="79">
        <v>175010</v>
      </c>
      <c r="F248" s="79">
        <v>175393</v>
      </c>
      <c r="G248" s="79">
        <v>212957</v>
      </c>
      <c r="H248" s="79">
        <v>236449</v>
      </c>
      <c r="I248" s="79">
        <v>253858</v>
      </c>
      <c r="J248" s="79">
        <v>263030</v>
      </c>
      <c r="K248" s="79">
        <v>254800</v>
      </c>
      <c r="L248" s="79">
        <v>244977</v>
      </c>
      <c r="M248" s="79">
        <v>226643</v>
      </c>
    </row>
    <row r="249" spans="1:13" x14ac:dyDescent="0.2">
      <c r="A249" t="s">
        <v>1995</v>
      </c>
      <c r="B249" t="s">
        <v>1996</v>
      </c>
      <c r="C249" s="9">
        <f t="shared" si="4"/>
        <v>1</v>
      </c>
      <c r="D249" s="79">
        <v>22783</v>
      </c>
      <c r="E249" s="79">
        <v>32723</v>
      </c>
      <c r="F249" s="79">
        <v>31812</v>
      </c>
      <c r="G249" s="79">
        <v>38701</v>
      </c>
      <c r="H249" s="79">
        <v>44600</v>
      </c>
      <c r="I249" s="79">
        <v>77875</v>
      </c>
      <c r="J249" s="79">
        <v>88183</v>
      </c>
      <c r="K249" s="79">
        <v>87174</v>
      </c>
      <c r="L249" s="79">
        <v>88184</v>
      </c>
      <c r="M249" s="79">
        <v>84362</v>
      </c>
    </row>
    <row r="250" spans="1:13" ht="64" x14ac:dyDescent="0.2">
      <c r="A250" t="s">
        <v>1997</v>
      </c>
      <c r="B250" t="s">
        <v>1998</v>
      </c>
      <c r="C250" s="9">
        <f t="shared" si="4"/>
        <v>7</v>
      </c>
      <c r="D250" s="79">
        <v>118781</v>
      </c>
      <c r="E250" s="79">
        <v>129059</v>
      </c>
      <c r="F250" s="79">
        <v>115220</v>
      </c>
      <c r="G250" s="79">
        <v>122204</v>
      </c>
      <c r="H250" s="79">
        <v>108861</v>
      </c>
      <c r="I250" s="79">
        <v>153737</v>
      </c>
      <c r="J250" s="79">
        <v>153499</v>
      </c>
      <c r="K250" s="79">
        <v>130781</v>
      </c>
      <c r="L250" s="79">
        <v>119544</v>
      </c>
      <c r="M250" s="79">
        <v>106163</v>
      </c>
    </row>
    <row r="251" spans="1:13" x14ac:dyDescent="0.2">
      <c r="A251" t="s">
        <v>1999</v>
      </c>
      <c r="B251" t="s">
        <v>2000</v>
      </c>
      <c r="C251" s="9">
        <f t="shared" si="4"/>
        <v>1</v>
      </c>
      <c r="D251" s="79">
        <v>11937</v>
      </c>
      <c r="E251" s="79">
        <v>11935</v>
      </c>
      <c r="F251" s="79">
        <v>10968</v>
      </c>
      <c r="G251" s="79">
        <v>11779</v>
      </c>
      <c r="H251" s="79">
        <v>11756</v>
      </c>
      <c r="I251" s="79">
        <v>12468</v>
      </c>
      <c r="J251" s="79">
        <v>13160</v>
      </c>
      <c r="K251" s="79">
        <v>12873</v>
      </c>
      <c r="L251" s="79">
        <v>15384</v>
      </c>
      <c r="M251" s="79">
        <v>14726</v>
      </c>
    </row>
    <row r="252" spans="1:13" x14ac:dyDescent="0.2">
      <c r="A252" t="s">
        <v>2001</v>
      </c>
      <c r="B252" t="s">
        <v>2002</v>
      </c>
      <c r="C252" s="9">
        <f t="shared" si="4"/>
        <v>1</v>
      </c>
      <c r="D252" s="79">
        <v>24995</v>
      </c>
      <c r="E252" s="79">
        <v>25123</v>
      </c>
      <c r="F252" s="79">
        <v>22421</v>
      </c>
      <c r="G252" s="79">
        <v>22838</v>
      </c>
      <c r="H252" s="79">
        <v>20302</v>
      </c>
      <c r="I252" s="79">
        <v>22257</v>
      </c>
      <c r="J252" s="79">
        <v>23963</v>
      </c>
      <c r="K252" s="79">
        <v>23585</v>
      </c>
      <c r="L252" s="79">
        <v>26489</v>
      </c>
      <c r="M252" s="79">
        <v>29477</v>
      </c>
    </row>
    <row r="253" spans="1:13" ht="32" x14ac:dyDescent="0.2">
      <c r="A253" t="s">
        <v>2003</v>
      </c>
      <c r="B253" t="s">
        <v>2004</v>
      </c>
      <c r="C253" s="9">
        <f t="shared" si="4"/>
        <v>3</v>
      </c>
      <c r="D253" s="79">
        <v>8837</v>
      </c>
      <c r="E253" s="79">
        <v>9404</v>
      </c>
      <c r="F253" s="79">
        <v>9271</v>
      </c>
      <c r="G253" s="79">
        <v>9946</v>
      </c>
      <c r="H253" s="79">
        <v>9401</v>
      </c>
      <c r="I253" s="79">
        <v>11194</v>
      </c>
      <c r="J253" s="79">
        <v>11838</v>
      </c>
      <c r="K253" s="79">
        <v>11262</v>
      </c>
      <c r="L253" s="79">
        <v>11120</v>
      </c>
      <c r="M253" s="79">
        <v>10390</v>
      </c>
    </row>
    <row r="254" spans="1:13" ht="32" x14ac:dyDescent="0.2">
      <c r="A254" t="s">
        <v>2005</v>
      </c>
      <c r="B254" t="s">
        <v>2006</v>
      </c>
      <c r="C254" s="9">
        <f t="shared" si="4"/>
        <v>3</v>
      </c>
      <c r="D254" s="79">
        <v>163369</v>
      </c>
      <c r="E254" s="79">
        <v>217564</v>
      </c>
      <c r="F254" s="79">
        <v>206222</v>
      </c>
      <c r="G254" s="79">
        <v>202141</v>
      </c>
      <c r="H254" s="79">
        <v>203146</v>
      </c>
      <c r="I254" s="79">
        <v>211495</v>
      </c>
      <c r="J254" s="79">
        <v>224229</v>
      </c>
      <c r="K254" s="79">
        <v>193945</v>
      </c>
      <c r="L254" s="79">
        <v>164948</v>
      </c>
      <c r="M254" s="79">
        <v>195618</v>
      </c>
    </row>
    <row r="255" spans="1:13" x14ac:dyDescent="0.2">
      <c r="A255" t="s">
        <v>2007</v>
      </c>
      <c r="B255" t="s">
        <v>2008</v>
      </c>
      <c r="C255" s="9">
        <f t="shared" si="4"/>
        <v>1</v>
      </c>
      <c r="D255" s="79">
        <v>1498</v>
      </c>
      <c r="E255" s="79">
        <v>1799</v>
      </c>
      <c r="F255" s="79">
        <v>1773</v>
      </c>
      <c r="G255" s="79">
        <v>1967</v>
      </c>
      <c r="H255" s="79">
        <v>1240</v>
      </c>
      <c r="I255" s="79">
        <v>1944</v>
      </c>
      <c r="J255" s="79">
        <v>2123</v>
      </c>
      <c r="K255" s="79">
        <v>2117</v>
      </c>
      <c r="L255" s="79">
        <v>2117</v>
      </c>
      <c r="M255" s="79">
        <v>2474</v>
      </c>
    </row>
    <row r="256" spans="1:13" x14ac:dyDescent="0.2">
      <c r="A256" t="s">
        <v>2009</v>
      </c>
      <c r="C256" s="9">
        <f t="shared" si="4"/>
        <v>0</v>
      </c>
      <c r="D256" s="79"/>
      <c r="E256" s="79"/>
      <c r="F256" s="79"/>
      <c r="G256" s="79"/>
      <c r="H256" s="79"/>
      <c r="I256" s="79"/>
      <c r="J256" s="79"/>
      <c r="K256" s="79"/>
      <c r="L256" s="79"/>
      <c r="M256" s="79"/>
    </row>
    <row r="257" spans="1:13" x14ac:dyDescent="0.2">
      <c r="A257" t="s">
        <v>2010</v>
      </c>
      <c r="C257" s="9">
        <f t="shared" si="4"/>
        <v>0</v>
      </c>
      <c r="D257" s="79"/>
      <c r="E257" s="79"/>
      <c r="F257" s="79"/>
      <c r="G257" s="79"/>
      <c r="H257" s="79"/>
      <c r="I257" s="79"/>
      <c r="J257" s="79"/>
      <c r="K257" s="79"/>
      <c r="L257" s="79"/>
      <c r="M257" s="79"/>
    </row>
    <row r="258" spans="1:13" x14ac:dyDescent="0.2">
      <c r="A258" t="s">
        <v>2011</v>
      </c>
      <c r="C258" s="9">
        <f t="shared" si="4"/>
        <v>0</v>
      </c>
      <c r="D258" s="79"/>
      <c r="E258" s="79"/>
      <c r="F258" s="79"/>
      <c r="G258" s="79"/>
      <c r="H258" s="79"/>
      <c r="I258" s="79"/>
      <c r="J258" s="79"/>
      <c r="K258" s="79"/>
      <c r="L258" s="79"/>
      <c r="M258" s="79"/>
    </row>
    <row r="259" spans="1:13" x14ac:dyDescent="0.2">
      <c r="A259" t="s">
        <v>2012</v>
      </c>
      <c r="C259" s="9">
        <f t="shared" si="4"/>
        <v>0</v>
      </c>
      <c r="D259" s="79"/>
      <c r="E259" s="79"/>
      <c r="F259" s="79"/>
      <c r="G259" s="79"/>
      <c r="H259" s="79"/>
      <c r="I259" s="79"/>
      <c r="J259" s="79"/>
      <c r="K259" s="79"/>
      <c r="L259" s="79"/>
      <c r="M259" s="79"/>
    </row>
    <row r="260" spans="1:13" x14ac:dyDescent="0.2">
      <c r="A260" t="s">
        <v>2013</v>
      </c>
      <c r="C260" s="9">
        <f t="shared" si="4"/>
        <v>0</v>
      </c>
      <c r="D260" s="79"/>
      <c r="E260" s="79"/>
      <c r="F260" s="79"/>
      <c r="G260" s="79"/>
      <c r="H260" s="79"/>
      <c r="I260" s="79"/>
      <c r="J260" s="79"/>
      <c r="K260" s="79"/>
      <c r="L260" s="79"/>
      <c r="M260" s="79"/>
    </row>
    <row r="261" spans="1:13" x14ac:dyDescent="0.2">
      <c r="A261" t="s">
        <v>2014</v>
      </c>
      <c r="B261" t="s">
        <v>2015</v>
      </c>
      <c r="C261" s="9">
        <f t="shared" si="4"/>
        <v>2</v>
      </c>
      <c r="D261" s="79">
        <v>382282</v>
      </c>
      <c r="E261" s="79">
        <v>406548</v>
      </c>
      <c r="F261" s="79">
        <v>371159</v>
      </c>
      <c r="G261" s="79">
        <v>390202</v>
      </c>
      <c r="H261" s="79">
        <v>398340</v>
      </c>
      <c r="I261" s="79">
        <v>396663</v>
      </c>
      <c r="J261" s="79">
        <v>386852</v>
      </c>
      <c r="K261" s="79">
        <v>385471</v>
      </c>
      <c r="L261" s="79">
        <v>370362</v>
      </c>
      <c r="M261" s="79">
        <v>371337</v>
      </c>
    </row>
    <row r="262" spans="1:13" x14ac:dyDescent="0.2">
      <c r="A262" t="s">
        <v>2016</v>
      </c>
      <c r="C262" s="9">
        <f t="shared" si="4"/>
        <v>0</v>
      </c>
      <c r="D262" s="79">
        <v>375462</v>
      </c>
      <c r="E262" s="79">
        <v>399008</v>
      </c>
      <c r="F262" s="79">
        <v>363955</v>
      </c>
      <c r="G262" s="79">
        <v>383563</v>
      </c>
      <c r="H262" s="79">
        <v>391662</v>
      </c>
      <c r="I262" s="79"/>
      <c r="J262" s="79"/>
      <c r="K262" s="79"/>
      <c r="L262" s="79"/>
      <c r="M262" s="79"/>
    </row>
    <row r="263" spans="1:13" x14ac:dyDescent="0.2">
      <c r="A263" t="s">
        <v>2017</v>
      </c>
      <c r="C263" s="9">
        <f t="shared" si="4"/>
        <v>0</v>
      </c>
      <c r="D263" s="79"/>
      <c r="E263" s="79"/>
      <c r="F263" s="79"/>
      <c r="G263" s="79"/>
      <c r="H263" s="79"/>
      <c r="I263" s="79"/>
      <c r="J263" s="79"/>
      <c r="K263" s="79"/>
      <c r="L263" s="79"/>
      <c r="M263" s="79"/>
    </row>
    <row r="264" spans="1:13" x14ac:dyDescent="0.2">
      <c r="A264" t="s">
        <v>2018</v>
      </c>
      <c r="C264" s="9">
        <f t="shared" si="4"/>
        <v>0</v>
      </c>
      <c r="D264" s="79"/>
      <c r="E264" s="79"/>
      <c r="F264" s="79"/>
      <c r="G264" s="79"/>
      <c r="H264" s="79"/>
      <c r="I264" s="79"/>
      <c r="J264" s="79"/>
      <c r="K264" s="79"/>
      <c r="L264" s="79"/>
      <c r="M264" s="79"/>
    </row>
    <row r="265" spans="1:13" x14ac:dyDescent="0.2">
      <c r="A265" t="s">
        <v>2019</v>
      </c>
      <c r="B265" t="s">
        <v>2020</v>
      </c>
      <c r="C265" s="9">
        <f t="shared" si="4"/>
        <v>2</v>
      </c>
      <c r="D265" s="79">
        <v>726751</v>
      </c>
      <c r="E265" s="79">
        <v>783108</v>
      </c>
      <c r="F265" s="79">
        <v>730270</v>
      </c>
      <c r="G265" s="79">
        <v>765008</v>
      </c>
      <c r="H265" s="79">
        <v>794145</v>
      </c>
      <c r="I265" s="79">
        <v>796892</v>
      </c>
      <c r="J265" s="79">
        <v>775969</v>
      </c>
      <c r="K265" s="79">
        <v>780659</v>
      </c>
      <c r="L265" s="79">
        <v>774793</v>
      </c>
      <c r="M265" s="79">
        <v>793589</v>
      </c>
    </row>
    <row r="266" spans="1:13" x14ac:dyDescent="0.2">
      <c r="A266" t="s">
        <v>2021</v>
      </c>
      <c r="C266" s="9">
        <f t="shared" si="4"/>
        <v>0</v>
      </c>
      <c r="D266" s="79"/>
      <c r="E266" s="79"/>
      <c r="F266" s="79"/>
      <c r="G266" s="79"/>
      <c r="H266" s="79"/>
      <c r="I266" s="79"/>
      <c r="J266" s="79"/>
      <c r="K266" s="79"/>
      <c r="L266" s="79"/>
      <c r="M266" s="79"/>
    </row>
    <row r="267" spans="1:13" x14ac:dyDescent="0.2">
      <c r="A267" t="s">
        <v>2022</v>
      </c>
      <c r="B267" t="s">
        <v>2023</v>
      </c>
      <c r="C267" s="9">
        <f t="shared" si="4"/>
        <v>2</v>
      </c>
      <c r="D267" s="79">
        <v>472564</v>
      </c>
      <c r="E267" s="79">
        <v>490614</v>
      </c>
      <c r="F267" s="79">
        <v>446877</v>
      </c>
      <c r="G267" s="79">
        <v>457758</v>
      </c>
      <c r="H267" s="79">
        <v>458350</v>
      </c>
      <c r="I267" s="79">
        <v>454474</v>
      </c>
      <c r="J267" s="79">
        <v>464946</v>
      </c>
      <c r="K267" s="79">
        <v>458743</v>
      </c>
      <c r="L267" s="79">
        <v>450774</v>
      </c>
      <c r="M267" s="79">
        <v>472108</v>
      </c>
    </row>
    <row r="268" spans="1:13" x14ac:dyDescent="0.2">
      <c r="A268" t="s">
        <v>2024</v>
      </c>
      <c r="B268" t="s">
        <v>2025</v>
      </c>
      <c r="C268" s="9">
        <f t="shared" si="4"/>
        <v>1</v>
      </c>
      <c r="D268" s="79">
        <v>64319</v>
      </c>
      <c r="E268" s="79">
        <v>69303</v>
      </c>
      <c r="F268" s="79">
        <v>66101</v>
      </c>
      <c r="G268" s="79">
        <v>69855</v>
      </c>
      <c r="H268" s="79">
        <v>73780</v>
      </c>
      <c r="I268" s="79">
        <v>76538</v>
      </c>
      <c r="J268" s="79">
        <v>75966</v>
      </c>
      <c r="K268" s="79">
        <v>75398</v>
      </c>
      <c r="L268" s="79">
        <v>77532</v>
      </c>
      <c r="M268" s="79">
        <v>75651</v>
      </c>
    </row>
    <row r="269" spans="1:13" x14ac:dyDescent="0.2">
      <c r="A269" t="s">
        <v>2026</v>
      </c>
      <c r="B269" t="s">
        <v>2027</v>
      </c>
      <c r="C269" s="9">
        <f t="shared" si="4"/>
        <v>2</v>
      </c>
      <c r="D269" s="79">
        <v>1119</v>
      </c>
      <c r="E269" s="79">
        <v>1205</v>
      </c>
      <c r="F269" s="79">
        <v>1248</v>
      </c>
      <c r="G269" s="79">
        <v>1341</v>
      </c>
      <c r="H269" s="79">
        <v>1557</v>
      </c>
      <c r="I269" s="79">
        <v>1653</v>
      </c>
      <c r="J269" s="79">
        <v>2118</v>
      </c>
      <c r="K269" s="79">
        <v>2067</v>
      </c>
      <c r="L269" s="79">
        <v>2295</v>
      </c>
      <c r="M269" s="79">
        <v>2031</v>
      </c>
    </row>
    <row r="270" spans="1:13" ht="32" x14ac:dyDescent="0.2">
      <c r="A270" t="s">
        <v>2028</v>
      </c>
      <c r="B270" t="s">
        <v>2029</v>
      </c>
      <c r="C270" s="9">
        <f t="shared" ref="C270:C333" si="5">LEN(SUBSTITUTE(B270,",",""))/3</f>
        <v>4</v>
      </c>
      <c r="D270" s="79">
        <v>45894</v>
      </c>
      <c r="E270" s="79">
        <v>45810</v>
      </c>
      <c r="F270" s="79">
        <v>44809</v>
      </c>
      <c r="G270" s="79">
        <v>48832</v>
      </c>
      <c r="H270" s="79">
        <v>48480</v>
      </c>
      <c r="I270" s="79">
        <v>50731</v>
      </c>
      <c r="J270" s="79">
        <v>49015</v>
      </c>
      <c r="K270" s="79">
        <v>48492</v>
      </c>
      <c r="L270" s="79">
        <v>51526</v>
      </c>
      <c r="M270" s="79">
        <v>48239</v>
      </c>
    </row>
    <row r="271" spans="1:13" x14ac:dyDescent="0.2">
      <c r="A271" t="s">
        <v>2030</v>
      </c>
      <c r="C271" s="9">
        <f t="shared" si="5"/>
        <v>0</v>
      </c>
      <c r="D271" s="79"/>
      <c r="E271" s="79"/>
      <c r="F271" s="79"/>
      <c r="G271" s="79"/>
      <c r="H271" s="79"/>
      <c r="I271" s="79"/>
      <c r="J271" s="79"/>
      <c r="K271" s="79"/>
      <c r="L271" s="79"/>
      <c r="M271" s="79"/>
    </row>
    <row r="272" spans="1:13" ht="48" x14ac:dyDescent="0.2">
      <c r="A272" t="s">
        <v>2031</v>
      </c>
      <c r="B272" t="s">
        <v>2032</v>
      </c>
      <c r="C272" s="9">
        <f t="shared" si="5"/>
        <v>5</v>
      </c>
      <c r="D272" s="79">
        <v>51471</v>
      </c>
      <c r="E272" s="79">
        <v>63611</v>
      </c>
      <c r="F272" s="79">
        <v>63314</v>
      </c>
      <c r="G272" s="79">
        <v>68718</v>
      </c>
      <c r="H272" s="79">
        <v>68893</v>
      </c>
      <c r="I272" s="79">
        <v>71102</v>
      </c>
      <c r="J272" s="79">
        <v>80216</v>
      </c>
      <c r="K272" s="79">
        <v>71125</v>
      </c>
      <c r="L272" s="79">
        <v>67985</v>
      </c>
      <c r="M272" s="79">
        <v>80897</v>
      </c>
    </row>
    <row r="273" spans="1:13" x14ac:dyDescent="0.2">
      <c r="A273" t="s">
        <v>2033</v>
      </c>
      <c r="C273" s="9">
        <f t="shared" si="5"/>
        <v>0</v>
      </c>
      <c r="D273" s="79"/>
      <c r="E273" s="79"/>
      <c r="F273" s="79"/>
      <c r="G273" s="79"/>
      <c r="H273" s="79"/>
      <c r="I273" s="79"/>
      <c r="J273" s="79"/>
      <c r="K273" s="79"/>
      <c r="L273" s="79"/>
      <c r="M273" s="79"/>
    </row>
    <row r="274" spans="1:13" x14ac:dyDescent="0.2">
      <c r="A274" t="s">
        <v>2034</v>
      </c>
      <c r="C274" s="9">
        <f t="shared" si="5"/>
        <v>0</v>
      </c>
      <c r="D274" s="79"/>
      <c r="E274" s="79"/>
      <c r="F274" s="79"/>
      <c r="G274" s="79"/>
      <c r="H274" s="79"/>
      <c r="I274" s="79"/>
      <c r="J274" s="79"/>
      <c r="K274" s="79"/>
      <c r="L274" s="79"/>
      <c r="M274" s="79"/>
    </row>
    <row r="275" spans="1:13" x14ac:dyDescent="0.2">
      <c r="A275" t="s">
        <v>2035</v>
      </c>
      <c r="C275" s="9">
        <f t="shared" si="5"/>
        <v>0</v>
      </c>
      <c r="D275" s="79"/>
      <c r="E275" s="79"/>
      <c r="F275" s="79"/>
      <c r="G275" s="79"/>
      <c r="H275" s="79"/>
      <c r="I275" s="79"/>
      <c r="J275" s="79"/>
      <c r="K275" s="79"/>
      <c r="L275" s="79"/>
      <c r="M275" s="79"/>
    </row>
    <row r="276" spans="1:13" x14ac:dyDescent="0.2">
      <c r="A276" t="s">
        <v>2036</v>
      </c>
      <c r="C276" s="9">
        <f t="shared" si="5"/>
        <v>0</v>
      </c>
      <c r="D276" s="79"/>
      <c r="E276" s="79"/>
      <c r="F276" s="79"/>
      <c r="G276" s="79"/>
      <c r="H276" s="79"/>
      <c r="I276" s="79"/>
      <c r="J276" s="79"/>
      <c r="K276" s="79"/>
      <c r="L276" s="79"/>
      <c r="M276" s="79"/>
    </row>
    <row r="277" spans="1:13" x14ac:dyDescent="0.2">
      <c r="A277" t="s">
        <v>2037</v>
      </c>
      <c r="C277" s="9">
        <f t="shared" si="5"/>
        <v>0</v>
      </c>
      <c r="D277" s="79"/>
      <c r="E277" s="79"/>
      <c r="F277" s="79"/>
      <c r="G277" s="79"/>
      <c r="H277" s="79"/>
      <c r="I277" s="79"/>
      <c r="J277" s="79"/>
      <c r="K277" s="79"/>
      <c r="L277" s="79"/>
      <c r="M277" s="79"/>
    </row>
    <row r="278" spans="1:13" x14ac:dyDescent="0.2">
      <c r="A278" t="s">
        <v>2038</v>
      </c>
      <c r="C278" s="9">
        <f t="shared" si="5"/>
        <v>0</v>
      </c>
      <c r="D278" s="79"/>
      <c r="E278" s="79"/>
      <c r="F278" s="79"/>
      <c r="G278" s="79"/>
      <c r="H278" s="79"/>
      <c r="I278" s="79"/>
      <c r="J278" s="79"/>
      <c r="K278" s="79"/>
      <c r="L278" s="79"/>
      <c r="M278" s="79"/>
    </row>
    <row r="279" spans="1:13" x14ac:dyDescent="0.2">
      <c r="A279" t="s">
        <v>2039</v>
      </c>
      <c r="C279" s="9">
        <f t="shared" si="5"/>
        <v>0</v>
      </c>
      <c r="D279" s="79"/>
      <c r="E279" s="79"/>
      <c r="F279" s="79"/>
      <c r="G279" s="79"/>
      <c r="H279" s="79"/>
      <c r="I279" s="79"/>
      <c r="J279" s="79"/>
      <c r="K279" s="79"/>
      <c r="L279" s="79"/>
      <c r="M279" s="79"/>
    </row>
    <row r="280" spans="1:13" x14ac:dyDescent="0.2">
      <c r="A280" t="s">
        <v>2040</v>
      </c>
      <c r="C280" s="9">
        <f t="shared" si="5"/>
        <v>0</v>
      </c>
      <c r="D280" s="79"/>
      <c r="E280" s="79"/>
      <c r="F280" s="79"/>
      <c r="G280" s="79"/>
      <c r="H280" s="79"/>
      <c r="I280" s="79"/>
      <c r="J280" s="79"/>
      <c r="K280" s="79"/>
      <c r="L280" s="79"/>
      <c r="M280" s="79"/>
    </row>
    <row r="281" spans="1:13" x14ac:dyDescent="0.2">
      <c r="A281" t="s">
        <v>2041</v>
      </c>
      <c r="C281" s="9">
        <f t="shared" si="5"/>
        <v>0</v>
      </c>
      <c r="D281" s="79"/>
      <c r="E281" s="79"/>
      <c r="F281" s="79"/>
      <c r="G281" s="79"/>
      <c r="H281" s="79"/>
      <c r="I281" s="79"/>
      <c r="J281" s="79"/>
      <c r="K281" s="79"/>
      <c r="L281" s="79"/>
      <c r="M281" s="79"/>
    </row>
    <row r="282" spans="1:13" x14ac:dyDescent="0.2">
      <c r="A282" t="s">
        <v>2042</v>
      </c>
      <c r="C282" s="9">
        <f t="shared" si="5"/>
        <v>0</v>
      </c>
      <c r="D282" s="79">
        <v>7864699</v>
      </c>
      <c r="E282" s="79">
        <v>8512824</v>
      </c>
      <c r="F282" s="79">
        <v>7658764</v>
      </c>
      <c r="G282" s="79">
        <v>8195642</v>
      </c>
      <c r="H282" s="79">
        <v>8791993</v>
      </c>
      <c r="I282" s="79"/>
      <c r="J282" s="79"/>
      <c r="K282" s="79"/>
      <c r="L282" s="79"/>
      <c r="M282" s="79"/>
    </row>
    <row r="283" spans="1:13" x14ac:dyDescent="0.2">
      <c r="A283" t="s">
        <v>2043</v>
      </c>
      <c r="C283" s="9">
        <f t="shared" si="5"/>
        <v>0</v>
      </c>
      <c r="D283" s="79"/>
      <c r="E283" s="79"/>
      <c r="F283" s="79"/>
      <c r="G283" s="79"/>
      <c r="H283" s="79"/>
      <c r="I283" s="79"/>
      <c r="J283" s="79"/>
      <c r="K283" s="79"/>
      <c r="L283" s="79"/>
      <c r="M283" s="79"/>
    </row>
    <row r="284" spans="1:13" x14ac:dyDescent="0.2">
      <c r="A284" t="s">
        <v>2044</v>
      </c>
      <c r="B284" t="s">
        <v>2045</v>
      </c>
      <c r="C284" s="9">
        <f t="shared" si="5"/>
        <v>1</v>
      </c>
      <c r="D284" s="79">
        <v>7864699</v>
      </c>
      <c r="E284" s="79">
        <v>8512824</v>
      </c>
      <c r="F284" s="79">
        <v>7658764</v>
      </c>
      <c r="G284" s="79">
        <v>8195642</v>
      </c>
      <c r="H284" s="79">
        <v>8791993</v>
      </c>
      <c r="I284" s="79">
        <v>9271554</v>
      </c>
      <c r="J284" s="79">
        <v>9343091</v>
      </c>
      <c r="K284" s="79">
        <v>9845698</v>
      </c>
      <c r="L284" s="79">
        <v>10051181</v>
      </c>
      <c r="M284" s="79">
        <v>10260547</v>
      </c>
    </row>
    <row r="285" spans="1:13" x14ac:dyDescent="0.2">
      <c r="A285" t="s">
        <v>2046</v>
      </c>
      <c r="C285" s="9">
        <f t="shared" si="5"/>
        <v>0</v>
      </c>
      <c r="D285" s="79"/>
      <c r="E285" s="79"/>
      <c r="F285" s="79"/>
      <c r="G285" s="79"/>
      <c r="H285" s="79"/>
      <c r="I285" s="79"/>
      <c r="J285" s="79"/>
      <c r="K285" s="79"/>
      <c r="L285" s="79"/>
      <c r="M285" s="79"/>
    </row>
    <row r="286" spans="1:13" x14ac:dyDescent="0.2">
      <c r="A286" t="s">
        <v>2047</v>
      </c>
      <c r="C286" s="9">
        <f t="shared" si="5"/>
        <v>0</v>
      </c>
      <c r="D286" s="79">
        <v>0</v>
      </c>
      <c r="E286" s="79">
        <v>0</v>
      </c>
      <c r="F286" s="79">
        <v>6527</v>
      </c>
      <c r="G286" s="79">
        <v>0</v>
      </c>
      <c r="H286" s="79">
        <v>0</v>
      </c>
      <c r="I286" s="79">
        <v>0</v>
      </c>
      <c r="J286" s="79">
        <v>0</v>
      </c>
      <c r="K286" s="79">
        <v>0</v>
      </c>
      <c r="L286" s="79">
        <v>0</v>
      </c>
      <c r="M286" s="79"/>
    </row>
    <row r="287" spans="1:13" x14ac:dyDescent="0.2">
      <c r="A287" t="s">
        <v>2048</v>
      </c>
      <c r="C287" s="9">
        <f t="shared" si="5"/>
        <v>0</v>
      </c>
      <c r="D287" s="79"/>
      <c r="E287" s="79"/>
      <c r="F287" s="79"/>
      <c r="G287" s="79"/>
      <c r="H287" s="79"/>
      <c r="I287" s="79"/>
      <c r="J287" s="79"/>
      <c r="K287" s="79"/>
      <c r="L287" s="79"/>
      <c r="M287" s="79"/>
    </row>
    <row r="288" spans="1:13" x14ac:dyDescent="0.2">
      <c r="A288" t="s">
        <v>2049</v>
      </c>
      <c r="C288" s="9">
        <f t="shared" si="5"/>
        <v>0</v>
      </c>
      <c r="D288" s="79">
        <v>0</v>
      </c>
      <c r="E288" s="79">
        <v>0</v>
      </c>
      <c r="F288" s="79">
        <v>6527</v>
      </c>
      <c r="G288" s="79">
        <v>0</v>
      </c>
      <c r="H288" s="79">
        <v>0</v>
      </c>
      <c r="I288" s="79"/>
      <c r="J288" s="79"/>
      <c r="K288" s="79"/>
      <c r="L288" s="79"/>
      <c r="M288" s="79"/>
    </row>
    <row r="289" spans="1:13" x14ac:dyDescent="0.2">
      <c r="A289" t="s">
        <v>2050</v>
      </c>
      <c r="C289" s="9">
        <f t="shared" si="5"/>
        <v>0</v>
      </c>
      <c r="D289" s="79"/>
      <c r="E289" s="79"/>
      <c r="F289" s="79"/>
      <c r="G289" s="79"/>
      <c r="H289" s="79"/>
      <c r="I289" s="79"/>
      <c r="J289" s="79"/>
      <c r="K289" s="79"/>
      <c r="L289" s="79"/>
      <c r="M289" s="79"/>
    </row>
    <row r="290" spans="1:13" x14ac:dyDescent="0.2">
      <c r="A290" t="s">
        <v>2051</v>
      </c>
      <c r="B290" t="s">
        <v>2052</v>
      </c>
      <c r="C290" s="9">
        <f t="shared" si="5"/>
        <v>2</v>
      </c>
      <c r="D290" s="79">
        <v>95518</v>
      </c>
      <c r="E290" s="79">
        <v>105474</v>
      </c>
      <c r="F290" s="79">
        <v>97962</v>
      </c>
      <c r="G290" s="79">
        <v>98910</v>
      </c>
      <c r="H290" s="79">
        <v>100058</v>
      </c>
      <c r="I290" s="79">
        <v>106743</v>
      </c>
      <c r="J290" s="79">
        <v>105774</v>
      </c>
      <c r="K290" s="79">
        <v>108285</v>
      </c>
      <c r="L290" s="79">
        <v>111945</v>
      </c>
      <c r="M290" s="79">
        <v>112763</v>
      </c>
    </row>
    <row r="291" spans="1:13" x14ac:dyDescent="0.2">
      <c r="A291" t="s">
        <v>2053</v>
      </c>
      <c r="B291" t="s">
        <v>2054</v>
      </c>
      <c r="C291" s="9">
        <f t="shared" si="5"/>
        <v>1</v>
      </c>
      <c r="D291" s="79">
        <v>38572</v>
      </c>
      <c r="E291" s="79">
        <v>39359</v>
      </c>
      <c r="F291" s="79">
        <v>41544</v>
      </c>
      <c r="G291" s="79">
        <v>41157</v>
      </c>
      <c r="H291" s="79">
        <v>42195</v>
      </c>
      <c r="I291" s="79">
        <v>45140</v>
      </c>
      <c r="J291" s="79">
        <v>48292</v>
      </c>
      <c r="K291" s="79">
        <v>49972</v>
      </c>
      <c r="L291" s="79">
        <v>48446</v>
      </c>
      <c r="M291" s="79">
        <v>45291</v>
      </c>
    </row>
    <row r="292" spans="1:13" x14ac:dyDescent="0.2">
      <c r="A292" t="s">
        <v>2055</v>
      </c>
      <c r="B292" t="s">
        <v>2056</v>
      </c>
      <c r="C292" s="9">
        <f t="shared" si="5"/>
        <v>1</v>
      </c>
      <c r="D292" s="79">
        <v>59029</v>
      </c>
      <c r="E292" s="79">
        <v>64773</v>
      </c>
      <c r="F292" s="79">
        <v>66539</v>
      </c>
      <c r="G292" s="79">
        <v>74710</v>
      </c>
      <c r="H292" s="79">
        <v>82969</v>
      </c>
      <c r="I292" s="79">
        <v>86877</v>
      </c>
      <c r="J292" s="79">
        <v>93707</v>
      </c>
      <c r="K292" s="79">
        <v>97310</v>
      </c>
      <c r="L292" s="79">
        <v>99908</v>
      </c>
      <c r="M292" s="79">
        <v>100331</v>
      </c>
    </row>
    <row r="293" spans="1:13" x14ac:dyDescent="0.2">
      <c r="A293" t="s">
        <v>2057</v>
      </c>
      <c r="B293" t="s">
        <v>2058</v>
      </c>
      <c r="C293" s="9">
        <f t="shared" si="5"/>
        <v>2</v>
      </c>
      <c r="D293" s="79">
        <v>305418</v>
      </c>
      <c r="E293" s="79">
        <v>306613</v>
      </c>
      <c r="F293" s="79">
        <v>288841</v>
      </c>
      <c r="G293" s="79">
        <v>304848</v>
      </c>
      <c r="H293" s="79">
        <v>315115</v>
      </c>
      <c r="I293" s="79">
        <v>339737</v>
      </c>
      <c r="J293" s="79">
        <v>354789</v>
      </c>
      <c r="K293" s="79">
        <v>369948</v>
      </c>
      <c r="L293" s="79">
        <v>387351</v>
      </c>
      <c r="M293" s="79">
        <v>403215</v>
      </c>
    </row>
    <row r="294" spans="1:13" ht="32" x14ac:dyDescent="0.2">
      <c r="A294" t="s">
        <v>2059</v>
      </c>
      <c r="B294" t="s">
        <v>2060</v>
      </c>
      <c r="C294" s="9">
        <f t="shared" si="5"/>
        <v>4</v>
      </c>
      <c r="D294" s="79">
        <v>839962</v>
      </c>
      <c r="E294" s="79">
        <v>898141</v>
      </c>
      <c r="F294" s="79">
        <v>796499</v>
      </c>
      <c r="G294" s="79">
        <v>816406</v>
      </c>
      <c r="H294" s="79">
        <v>848198</v>
      </c>
      <c r="I294" s="79">
        <v>850947</v>
      </c>
      <c r="J294" s="79">
        <v>851048</v>
      </c>
      <c r="K294" s="79">
        <v>870452</v>
      </c>
      <c r="L294" s="79">
        <v>920696</v>
      </c>
      <c r="M294" s="79">
        <v>943768</v>
      </c>
    </row>
    <row r="295" spans="1:13" ht="64" x14ac:dyDescent="0.2">
      <c r="A295" t="s">
        <v>2061</v>
      </c>
      <c r="B295" t="s">
        <v>2062</v>
      </c>
      <c r="C295" s="9">
        <f t="shared" si="5"/>
        <v>8</v>
      </c>
      <c r="D295" s="79">
        <v>28439</v>
      </c>
      <c r="E295" s="79">
        <v>29411</v>
      </c>
      <c r="F295" s="79">
        <v>28452</v>
      </c>
      <c r="G295" s="79">
        <v>32570</v>
      </c>
      <c r="H295" s="79">
        <v>32942</v>
      </c>
      <c r="I295" s="79">
        <v>34472</v>
      </c>
      <c r="J295" s="79">
        <v>35288</v>
      </c>
      <c r="K295" s="79">
        <v>34977</v>
      </c>
      <c r="L295" s="79">
        <v>37020</v>
      </c>
      <c r="M295" s="79">
        <v>37224</v>
      </c>
    </row>
    <row r="296" spans="1:13" x14ac:dyDescent="0.2">
      <c r="A296" t="s">
        <v>2063</v>
      </c>
      <c r="B296" t="s">
        <v>2064</v>
      </c>
      <c r="C296" s="9">
        <f t="shared" si="5"/>
        <v>2</v>
      </c>
      <c r="D296" s="79">
        <v>53624</v>
      </c>
      <c r="E296" s="79">
        <v>60506</v>
      </c>
      <c r="F296" s="79">
        <v>63025</v>
      </c>
      <c r="G296" s="79">
        <v>69166</v>
      </c>
      <c r="H296" s="79">
        <v>71621</v>
      </c>
      <c r="I296" s="79">
        <v>73794</v>
      </c>
      <c r="J296" s="79">
        <v>75640</v>
      </c>
      <c r="K296" s="79">
        <v>73681</v>
      </c>
      <c r="L296" s="79">
        <v>70549</v>
      </c>
      <c r="M296" s="79">
        <v>67692</v>
      </c>
    </row>
    <row r="297" spans="1:13" x14ac:dyDescent="0.2">
      <c r="A297" t="s">
        <v>2065</v>
      </c>
      <c r="C297" s="9">
        <f t="shared" si="5"/>
        <v>0</v>
      </c>
      <c r="D297" s="79">
        <v>20572</v>
      </c>
      <c r="E297" s="79">
        <v>21123</v>
      </c>
      <c r="F297" s="79">
        <v>20565</v>
      </c>
      <c r="G297" s="79">
        <v>22450</v>
      </c>
      <c r="H297" s="79">
        <v>22557</v>
      </c>
      <c r="I297" s="79"/>
      <c r="J297" s="79"/>
      <c r="K297" s="79"/>
      <c r="L297" s="79"/>
      <c r="M297" s="79"/>
    </row>
    <row r="298" spans="1:13" x14ac:dyDescent="0.2">
      <c r="A298" t="s">
        <v>2066</v>
      </c>
      <c r="B298" t="s">
        <v>2067</v>
      </c>
      <c r="C298" s="9">
        <f t="shared" si="5"/>
        <v>2</v>
      </c>
      <c r="D298" s="79">
        <v>96789</v>
      </c>
      <c r="E298" s="79">
        <v>122508</v>
      </c>
      <c r="F298" s="79">
        <v>126653</v>
      </c>
      <c r="G298" s="79">
        <v>137576</v>
      </c>
      <c r="H298" s="79">
        <v>152162</v>
      </c>
      <c r="I298" s="79">
        <v>149919</v>
      </c>
      <c r="J298" s="79">
        <v>152474</v>
      </c>
      <c r="K298" s="79">
        <v>150151</v>
      </c>
      <c r="L298" s="79">
        <v>139770</v>
      </c>
      <c r="M298" s="79">
        <v>126478</v>
      </c>
    </row>
    <row r="299" spans="1:13" x14ac:dyDescent="0.2">
      <c r="A299" t="s">
        <v>2068</v>
      </c>
      <c r="B299" t="s">
        <v>2069</v>
      </c>
      <c r="C299" s="9">
        <f t="shared" si="5"/>
        <v>1</v>
      </c>
      <c r="D299" s="79">
        <v>75079</v>
      </c>
      <c r="E299" s="79">
        <v>94173</v>
      </c>
      <c r="F299" s="79">
        <v>103249</v>
      </c>
      <c r="G299" s="79">
        <v>126445</v>
      </c>
      <c r="H299" s="79">
        <v>137057</v>
      </c>
      <c r="I299" s="79">
        <v>141159</v>
      </c>
      <c r="J299" s="79">
        <v>138110</v>
      </c>
      <c r="K299" s="79">
        <v>136989</v>
      </c>
      <c r="L299" s="79">
        <v>135359</v>
      </c>
      <c r="M299" s="79">
        <v>123065</v>
      </c>
    </row>
    <row r="300" spans="1:13" ht="32" x14ac:dyDescent="0.2">
      <c r="A300" t="s">
        <v>2070</v>
      </c>
      <c r="B300" t="s">
        <v>2071</v>
      </c>
      <c r="C300" s="9">
        <f t="shared" si="5"/>
        <v>3</v>
      </c>
      <c r="D300" s="79">
        <v>113718</v>
      </c>
      <c r="E300" s="79">
        <v>138098</v>
      </c>
      <c r="F300" s="79">
        <v>140045</v>
      </c>
      <c r="G300" s="79">
        <v>166191</v>
      </c>
      <c r="H300" s="79">
        <v>180699</v>
      </c>
      <c r="I300" s="79">
        <v>191507</v>
      </c>
      <c r="J300" s="79">
        <v>190456</v>
      </c>
      <c r="K300" s="79">
        <v>197316</v>
      </c>
      <c r="L300" s="79">
        <v>187355</v>
      </c>
      <c r="M300" s="79">
        <v>172835</v>
      </c>
    </row>
    <row r="301" spans="1:13" x14ac:dyDescent="0.2">
      <c r="A301" t="s">
        <v>2072</v>
      </c>
      <c r="C301" s="9">
        <f t="shared" si="5"/>
        <v>0</v>
      </c>
      <c r="D301" s="79">
        <v>92064</v>
      </c>
      <c r="E301" s="79">
        <v>113087</v>
      </c>
      <c r="F301" s="79">
        <v>116723</v>
      </c>
      <c r="G301" s="79">
        <v>139322</v>
      </c>
      <c r="H301" s="79">
        <v>152117</v>
      </c>
      <c r="I301" s="79"/>
      <c r="J301" s="79"/>
      <c r="K301" s="79"/>
      <c r="L301" s="79"/>
      <c r="M301" s="79"/>
    </row>
    <row r="302" spans="1:13" x14ac:dyDescent="0.2">
      <c r="A302" t="s">
        <v>2073</v>
      </c>
      <c r="B302" t="s">
        <v>2074</v>
      </c>
      <c r="C302" s="9">
        <f t="shared" si="5"/>
        <v>1</v>
      </c>
      <c r="D302" s="79">
        <v>12753</v>
      </c>
      <c r="E302" s="79">
        <v>14654</v>
      </c>
      <c r="F302" s="79">
        <v>14377</v>
      </c>
      <c r="G302" s="79">
        <v>13852</v>
      </c>
      <c r="H302" s="79">
        <v>15056</v>
      </c>
      <c r="I302" s="79">
        <v>15846</v>
      </c>
      <c r="J302" s="79">
        <v>14812</v>
      </c>
      <c r="K302" s="79">
        <v>13375</v>
      </c>
      <c r="L302" s="79">
        <v>12326</v>
      </c>
      <c r="M302" s="79">
        <v>11862</v>
      </c>
    </row>
    <row r="303" spans="1:13" x14ac:dyDescent="0.2">
      <c r="A303" t="s">
        <v>2075</v>
      </c>
      <c r="C303" s="9">
        <f t="shared" si="5"/>
        <v>0</v>
      </c>
      <c r="D303" s="79"/>
      <c r="E303" s="79"/>
      <c r="F303" s="79"/>
      <c r="G303" s="79"/>
      <c r="H303" s="79"/>
      <c r="I303" s="79"/>
      <c r="J303" s="79"/>
      <c r="K303" s="79"/>
      <c r="L303" s="79"/>
      <c r="M303" s="79"/>
    </row>
    <row r="304" spans="1:13" x14ac:dyDescent="0.2">
      <c r="A304" t="s">
        <v>2076</v>
      </c>
      <c r="C304" s="9">
        <f t="shared" si="5"/>
        <v>0</v>
      </c>
      <c r="D304" s="79"/>
      <c r="E304" s="79"/>
      <c r="F304" s="79"/>
      <c r="G304" s="79"/>
      <c r="H304" s="79"/>
      <c r="I304" s="79"/>
      <c r="J304" s="79"/>
      <c r="K304" s="79"/>
      <c r="L304" s="79"/>
      <c r="M304" s="79"/>
    </row>
    <row r="305" spans="1:13" x14ac:dyDescent="0.2">
      <c r="A305" t="s">
        <v>2077</v>
      </c>
      <c r="B305" t="s">
        <v>2078</v>
      </c>
      <c r="C305" s="9">
        <f t="shared" si="5"/>
        <v>2</v>
      </c>
      <c r="D305" s="79">
        <v>2885</v>
      </c>
      <c r="E305" s="79">
        <v>3426</v>
      </c>
      <c r="F305" s="79">
        <v>3719</v>
      </c>
      <c r="G305" s="79">
        <v>4862</v>
      </c>
      <c r="H305" s="79">
        <v>5062</v>
      </c>
      <c r="I305" s="79">
        <v>6408</v>
      </c>
      <c r="J305" s="79">
        <v>6548</v>
      </c>
      <c r="K305" s="79">
        <v>6721</v>
      </c>
      <c r="L305" s="79">
        <v>6578</v>
      </c>
      <c r="M305" s="79">
        <v>6018</v>
      </c>
    </row>
    <row r="306" spans="1:13" x14ac:dyDescent="0.2">
      <c r="A306" t="s">
        <v>2079</v>
      </c>
      <c r="B306" t="s">
        <v>2080</v>
      </c>
      <c r="C306" s="9">
        <f t="shared" si="5"/>
        <v>1</v>
      </c>
      <c r="D306" s="79">
        <v>5205</v>
      </c>
      <c r="E306" s="79">
        <v>5507</v>
      </c>
      <c r="F306" s="79">
        <v>5942</v>
      </c>
      <c r="G306" s="79">
        <v>6562</v>
      </c>
      <c r="H306" s="79">
        <v>6647</v>
      </c>
      <c r="I306" s="79">
        <v>7664</v>
      </c>
      <c r="J306" s="79">
        <v>6693</v>
      </c>
      <c r="K306" s="79">
        <v>6597</v>
      </c>
      <c r="L306" s="79">
        <v>5608</v>
      </c>
      <c r="M306" s="79">
        <v>5787</v>
      </c>
    </row>
    <row r="307" spans="1:13" x14ac:dyDescent="0.2">
      <c r="A307" t="s">
        <v>2081</v>
      </c>
      <c r="C307" s="9">
        <f t="shared" si="5"/>
        <v>0</v>
      </c>
      <c r="D307" s="79"/>
      <c r="E307" s="79"/>
      <c r="F307" s="79"/>
      <c r="G307" s="79"/>
      <c r="H307" s="79"/>
      <c r="I307" s="79"/>
      <c r="J307" s="79"/>
      <c r="K307" s="79"/>
      <c r="L307" s="79"/>
      <c r="M307" s="79"/>
    </row>
    <row r="308" spans="1:13" x14ac:dyDescent="0.2">
      <c r="A308" t="s">
        <v>2082</v>
      </c>
      <c r="C308" s="9">
        <f t="shared" si="5"/>
        <v>0</v>
      </c>
      <c r="D308" s="79"/>
      <c r="E308" s="79"/>
      <c r="F308" s="79"/>
      <c r="G308" s="79"/>
      <c r="H308" s="79"/>
      <c r="I308" s="79"/>
      <c r="J308" s="79"/>
      <c r="K308" s="79"/>
      <c r="L308" s="79"/>
      <c r="M308" s="79"/>
    </row>
    <row r="309" spans="1:13" x14ac:dyDescent="0.2">
      <c r="A309" t="s">
        <v>2083</v>
      </c>
      <c r="B309" t="s">
        <v>2084</v>
      </c>
      <c r="C309" s="9">
        <f t="shared" si="5"/>
        <v>1</v>
      </c>
      <c r="D309" s="79">
        <v>0</v>
      </c>
      <c r="E309" s="79">
        <v>0</v>
      </c>
      <c r="F309" s="79">
        <v>0</v>
      </c>
      <c r="G309" s="79">
        <v>0</v>
      </c>
      <c r="H309" s="79">
        <v>0</v>
      </c>
      <c r="I309" s="79">
        <v>0</v>
      </c>
      <c r="J309" s="79">
        <v>0</v>
      </c>
      <c r="K309" s="79"/>
      <c r="L309" s="79"/>
      <c r="M309" s="79"/>
    </row>
    <row r="310" spans="1:13" x14ac:dyDescent="0.2">
      <c r="A310" t="s">
        <v>2085</v>
      </c>
      <c r="B310" t="s">
        <v>2086</v>
      </c>
      <c r="C310" s="9">
        <f t="shared" si="5"/>
        <v>2</v>
      </c>
      <c r="D310" s="79">
        <v>53652</v>
      </c>
      <c r="E310" s="79">
        <v>55168</v>
      </c>
      <c r="F310" s="79">
        <v>60107</v>
      </c>
      <c r="G310" s="79">
        <v>72507</v>
      </c>
      <c r="H310" s="79">
        <v>74080</v>
      </c>
      <c r="I310" s="79">
        <v>77314</v>
      </c>
      <c r="J310" s="79">
        <v>76788</v>
      </c>
      <c r="K310" s="79">
        <v>72122</v>
      </c>
      <c r="L310" s="79">
        <v>66951</v>
      </c>
      <c r="M310" s="79">
        <v>64491</v>
      </c>
    </row>
    <row r="311" spans="1:13" x14ac:dyDescent="0.2">
      <c r="A311" t="s">
        <v>2087</v>
      </c>
      <c r="C311" s="9">
        <f t="shared" si="5"/>
        <v>0</v>
      </c>
      <c r="D311" s="79"/>
      <c r="E311" s="79"/>
      <c r="F311" s="79"/>
      <c r="G311" s="79"/>
      <c r="H311" s="79"/>
      <c r="I311" s="79"/>
      <c r="J311" s="79"/>
      <c r="K311" s="79"/>
      <c r="L311" s="79"/>
      <c r="M311" s="79"/>
    </row>
    <row r="312" spans="1:13" x14ac:dyDescent="0.2">
      <c r="A312" t="s">
        <v>2088</v>
      </c>
      <c r="B312" t="s">
        <v>2089</v>
      </c>
      <c r="C312" s="9">
        <f t="shared" si="5"/>
        <v>2</v>
      </c>
      <c r="D312" s="79">
        <v>30814</v>
      </c>
      <c r="E312" s="79">
        <v>36483</v>
      </c>
      <c r="F312" s="79">
        <v>38742</v>
      </c>
      <c r="G312" s="79">
        <v>43386</v>
      </c>
      <c r="H312" s="79">
        <v>45739</v>
      </c>
      <c r="I312" s="79">
        <v>50191</v>
      </c>
      <c r="J312" s="79">
        <v>50127</v>
      </c>
      <c r="K312" s="79">
        <v>48771</v>
      </c>
      <c r="L312" s="79">
        <v>46096</v>
      </c>
      <c r="M312" s="79">
        <v>47247</v>
      </c>
    </row>
    <row r="313" spans="1:13" x14ac:dyDescent="0.2">
      <c r="A313" t="s">
        <v>2090</v>
      </c>
      <c r="C313" s="9">
        <f t="shared" si="5"/>
        <v>0</v>
      </c>
      <c r="D313" s="79"/>
      <c r="E313" s="79"/>
      <c r="F313" s="79"/>
      <c r="G313" s="79"/>
      <c r="H313" s="79"/>
      <c r="I313" s="79"/>
      <c r="J313" s="79"/>
      <c r="K313" s="79"/>
      <c r="L313" s="79"/>
      <c r="M313" s="79"/>
    </row>
    <row r="314" spans="1:13" x14ac:dyDescent="0.2">
      <c r="A314" t="s">
        <v>2091</v>
      </c>
      <c r="B314" t="s">
        <v>2092</v>
      </c>
      <c r="C314" s="9">
        <f t="shared" si="5"/>
        <v>2</v>
      </c>
      <c r="D314" s="79">
        <v>3402</v>
      </c>
      <c r="E314" s="79">
        <v>3720</v>
      </c>
      <c r="F314" s="79">
        <v>3364</v>
      </c>
      <c r="G314" s="79">
        <v>3641</v>
      </c>
      <c r="H314" s="79">
        <v>3824</v>
      </c>
      <c r="I314" s="79">
        <v>4373</v>
      </c>
      <c r="J314" s="79">
        <v>4538</v>
      </c>
      <c r="K314" s="79">
        <v>4691</v>
      </c>
      <c r="L314" s="79">
        <v>4714</v>
      </c>
      <c r="M314" s="79">
        <v>5191</v>
      </c>
    </row>
    <row r="315" spans="1:13" x14ac:dyDescent="0.2">
      <c r="A315" t="s">
        <v>2093</v>
      </c>
      <c r="C315" s="9">
        <f t="shared" si="5"/>
        <v>0</v>
      </c>
      <c r="D315" s="79"/>
      <c r="E315" s="79"/>
      <c r="F315" s="79"/>
      <c r="G315" s="79"/>
      <c r="H315" s="79"/>
      <c r="I315" s="79"/>
      <c r="J315" s="79"/>
      <c r="K315" s="79"/>
      <c r="L315" s="79"/>
      <c r="M315" s="79"/>
    </row>
    <row r="316" spans="1:13" x14ac:dyDescent="0.2">
      <c r="A316" t="s">
        <v>2094</v>
      </c>
      <c r="C316" s="9">
        <f t="shared" si="5"/>
        <v>0</v>
      </c>
      <c r="D316" s="79"/>
      <c r="E316" s="79"/>
      <c r="F316" s="79"/>
      <c r="G316" s="79"/>
      <c r="H316" s="79"/>
      <c r="I316" s="79"/>
      <c r="J316" s="79"/>
      <c r="K316" s="79"/>
      <c r="L316" s="79"/>
      <c r="M316" s="79"/>
    </row>
    <row r="317" spans="1:13" x14ac:dyDescent="0.2">
      <c r="A317" t="s">
        <v>2095</v>
      </c>
      <c r="C317" s="9">
        <f t="shared" si="5"/>
        <v>0</v>
      </c>
      <c r="D317" s="79">
        <v>3402</v>
      </c>
      <c r="E317" s="79">
        <v>3720</v>
      </c>
      <c r="F317" s="79">
        <v>3364</v>
      </c>
      <c r="G317" s="79">
        <v>3641</v>
      </c>
      <c r="H317" s="79">
        <v>3824</v>
      </c>
      <c r="I317" s="79"/>
      <c r="J317" s="79"/>
      <c r="K317" s="79"/>
      <c r="L317" s="79"/>
      <c r="M317" s="79"/>
    </row>
    <row r="318" spans="1:13" x14ac:dyDescent="0.2">
      <c r="A318" t="s">
        <v>2096</v>
      </c>
      <c r="C318" s="9">
        <f t="shared" si="5"/>
        <v>0</v>
      </c>
      <c r="D318" s="79"/>
      <c r="E318" s="79"/>
      <c r="F318" s="79"/>
      <c r="G318" s="79"/>
      <c r="H318" s="79"/>
      <c r="I318" s="79"/>
      <c r="J318" s="79"/>
      <c r="K318" s="79"/>
      <c r="L318" s="79"/>
      <c r="M318" s="79"/>
    </row>
    <row r="319" spans="1:13" x14ac:dyDescent="0.2">
      <c r="A319" t="s">
        <v>2097</v>
      </c>
      <c r="C319" s="9">
        <f t="shared" si="5"/>
        <v>0</v>
      </c>
      <c r="D319" s="79"/>
      <c r="E319" s="79"/>
      <c r="F319" s="79"/>
      <c r="G319" s="79"/>
      <c r="H319" s="79"/>
      <c r="I319" s="79"/>
      <c r="J319" s="79"/>
      <c r="K319" s="79"/>
      <c r="L319" s="79"/>
      <c r="M319" s="79"/>
    </row>
    <row r="320" spans="1:13" x14ac:dyDescent="0.2">
      <c r="A320" t="s">
        <v>2098</v>
      </c>
      <c r="B320" t="s">
        <v>2099</v>
      </c>
      <c r="C320" s="9">
        <f t="shared" si="5"/>
        <v>1</v>
      </c>
      <c r="D320" s="79"/>
      <c r="E320" s="79"/>
      <c r="F320" s="79"/>
      <c r="G320" s="79"/>
      <c r="H320" s="79"/>
      <c r="I320" s="79"/>
      <c r="J320" s="79"/>
      <c r="K320" s="79"/>
      <c r="L320" s="79"/>
      <c r="M320" s="79"/>
    </row>
    <row r="321" spans="1:13" ht="32" x14ac:dyDescent="0.2">
      <c r="A321" t="s">
        <v>2100</v>
      </c>
      <c r="B321" t="s">
        <v>2101</v>
      </c>
      <c r="C321" s="9">
        <f t="shared" si="5"/>
        <v>4</v>
      </c>
      <c r="D321" s="79">
        <v>29543</v>
      </c>
      <c r="E321" s="79">
        <v>29456</v>
      </c>
      <c r="F321" s="79">
        <v>28809</v>
      </c>
      <c r="G321" s="79">
        <v>31057</v>
      </c>
      <c r="H321" s="79">
        <v>32314</v>
      </c>
      <c r="I321" s="79">
        <v>33328</v>
      </c>
      <c r="J321" s="79">
        <v>31422</v>
      </c>
      <c r="K321" s="79">
        <v>29906</v>
      </c>
      <c r="L321" s="79">
        <v>26243</v>
      </c>
      <c r="M321" s="79">
        <v>24680</v>
      </c>
    </row>
    <row r="322" spans="1:13" x14ac:dyDescent="0.2">
      <c r="A322" t="s">
        <v>2102</v>
      </c>
      <c r="B322" t="s">
        <v>2103</v>
      </c>
      <c r="C322" s="9">
        <f t="shared" si="5"/>
        <v>1</v>
      </c>
      <c r="D322" s="79">
        <v>42625</v>
      </c>
      <c r="E322" s="79">
        <v>53790</v>
      </c>
      <c r="F322" s="79">
        <v>47601</v>
      </c>
      <c r="G322" s="79">
        <v>54028</v>
      </c>
      <c r="H322" s="79">
        <v>55004</v>
      </c>
      <c r="I322" s="79">
        <v>57785</v>
      </c>
      <c r="J322" s="79">
        <v>53304</v>
      </c>
      <c r="K322" s="79">
        <v>50860</v>
      </c>
      <c r="L322" s="79">
        <v>44872</v>
      </c>
      <c r="M322" s="79">
        <v>43577</v>
      </c>
    </row>
    <row r="323" spans="1:13" x14ac:dyDescent="0.2">
      <c r="A323" t="s">
        <v>2104</v>
      </c>
      <c r="C323" s="9">
        <f t="shared" si="5"/>
        <v>0</v>
      </c>
      <c r="D323" s="79">
        <v>520415</v>
      </c>
      <c r="E323" s="79">
        <v>581251</v>
      </c>
      <c r="F323" s="79">
        <v>601582</v>
      </c>
      <c r="G323" s="79">
        <v>654561</v>
      </c>
      <c r="H323" s="79">
        <v>644598</v>
      </c>
      <c r="I323" s="79"/>
      <c r="J323" s="79"/>
      <c r="K323" s="79"/>
      <c r="L323" s="79"/>
      <c r="M323" s="79"/>
    </row>
    <row r="324" spans="1:13" x14ac:dyDescent="0.2">
      <c r="A324" t="s">
        <v>2105</v>
      </c>
      <c r="B324" t="s">
        <v>2106</v>
      </c>
      <c r="C324" s="9">
        <f t="shared" si="5"/>
        <v>2</v>
      </c>
      <c r="D324" s="79">
        <v>37927</v>
      </c>
      <c r="E324" s="79">
        <v>38709</v>
      </c>
      <c r="F324" s="79">
        <v>37900</v>
      </c>
      <c r="G324" s="79">
        <v>40598</v>
      </c>
      <c r="H324" s="79">
        <v>40432</v>
      </c>
      <c r="I324" s="79">
        <v>42801</v>
      </c>
      <c r="J324" s="79">
        <v>43200</v>
      </c>
      <c r="K324" s="79">
        <v>42036</v>
      </c>
      <c r="L324" s="79">
        <v>40518</v>
      </c>
      <c r="M324" s="79">
        <v>43457</v>
      </c>
    </row>
    <row r="325" spans="1:13" x14ac:dyDescent="0.2">
      <c r="A325" t="s">
        <v>2107</v>
      </c>
      <c r="B325" t="s">
        <v>2108</v>
      </c>
      <c r="C325" s="9">
        <f t="shared" si="5"/>
        <v>1</v>
      </c>
      <c r="D325" s="79">
        <v>520415</v>
      </c>
      <c r="E325" s="79">
        <v>581251</v>
      </c>
      <c r="F325" s="79">
        <v>601582</v>
      </c>
      <c r="G325" s="79">
        <v>654561</v>
      </c>
      <c r="H325" s="79">
        <v>644598</v>
      </c>
      <c r="I325" s="79">
        <v>641140</v>
      </c>
      <c r="J325" s="79">
        <v>631436</v>
      </c>
      <c r="K325" s="79">
        <v>569836</v>
      </c>
      <c r="L325" s="79">
        <v>553042</v>
      </c>
      <c r="M325" s="79">
        <v>578102</v>
      </c>
    </row>
    <row r="326" spans="1:13" x14ac:dyDescent="0.2">
      <c r="A326" t="s">
        <v>2109</v>
      </c>
      <c r="B326" t="s">
        <v>2110</v>
      </c>
      <c r="C326" s="9">
        <f t="shared" si="5"/>
        <v>2</v>
      </c>
      <c r="D326" s="79">
        <v>118659</v>
      </c>
      <c r="E326" s="79">
        <v>129621</v>
      </c>
      <c r="F326" s="79">
        <v>138109</v>
      </c>
      <c r="G326" s="79">
        <v>146772</v>
      </c>
      <c r="H326" s="79">
        <v>148967</v>
      </c>
      <c r="I326" s="79">
        <v>154540</v>
      </c>
      <c r="J326" s="79">
        <v>155820</v>
      </c>
      <c r="K326" s="79">
        <v>134695</v>
      </c>
      <c r="L326" s="79">
        <v>130276</v>
      </c>
      <c r="M326" s="79">
        <v>125860</v>
      </c>
    </row>
    <row r="327" spans="1:13" x14ac:dyDescent="0.2">
      <c r="A327" t="s">
        <v>2111</v>
      </c>
      <c r="B327" t="s">
        <v>2112</v>
      </c>
      <c r="C327" s="9">
        <f t="shared" si="5"/>
        <v>2</v>
      </c>
      <c r="D327" s="79">
        <v>58278</v>
      </c>
      <c r="E327" s="79">
        <v>64172</v>
      </c>
      <c r="F327" s="79">
        <v>69043</v>
      </c>
      <c r="G327" s="79">
        <v>70408</v>
      </c>
      <c r="H327" s="79">
        <v>75692</v>
      </c>
      <c r="I327" s="79">
        <v>76342</v>
      </c>
      <c r="J327" s="79">
        <v>81330</v>
      </c>
      <c r="K327" s="79">
        <v>74173</v>
      </c>
      <c r="L327" s="79">
        <v>70638</v>
      </c>
      <c r="M327" s="79">
        <v>75891</v>
      </c>
    </row>
    <row r="328" spans="1:13" x14ac:dyDescent="0.2">
      <c r="A328" t="s">
        <v>2113</v>
      </c>
      <c r="C328" s="9">
        <f t="shared" si="5"/>
        <v>0</v>
      </c>
      <c r="D328" s="79">
        <v>257</v>
      </c>
      <c r="E328" s="79">
        <v>349</v>
      </c>
      <c r="F328" s="79">
        <v>254</v>
      </c>
      <c r="G328" s="79">
        <v>345</v>
      </c>
      <c r="H328" s="79">
        <v>389</v>
      </c>
      <c r="I328" s="79"/>
      <c r="J328" s="79"/>
      <c r="K328" s="79"/>
      <c r="L328" s="79"/>
      <c r="M328" s="79"/>
    </row>
    <row r="329" spans="1:13" ht="32" x14ac:dyDescent="0.2">
      <c r="A329" t="s">
        <v>2114</v>
      </c>
      <c r="B329" t="s">
        <v>2115</v>
      </c>
      <c r="C329" s="9">
        <f t="shared" si="5"/>
        <v>3</v>
      </c>
      <c r="D329" s="79">
        <v>3644336</v>
      </c>
      <c r="E329" s="79">
        <v>3923412</v>
      </c>
      <c r="F329" s="79">
        <v>3651335</v>
      </c>
      <c r="G329" s="79">
        <v>3766746</v>
      </c>
      <c r="H329" s="79">
        <v>3845957</v>
      </c>
      <c r="I329" s="79">
        <v>4038927</v>
      </c>
      <c r="J329" s="79">
        <v>4107910</v>
      </c>
      <c r="K329" s="79">
        <v>4063817</v>
      </c>
      <c r="L329" s="79">
        <v>4139650</v>
      </c>
      <c r="M329" s="79">
        <v>4331017</v>
      </c>
    </row>
    <row r="330" spans="1:13" x14ac:dyDescent="0.2">
      <c r="A330" t="s">
        <v>2116</v>
      </c>
      <c r="B330" t="s">
        <v>2117</v>
      </c>
      <c r="C330" s="9">
        <f t="shared" si="5"/>
        <v>1</v>
      </c>
      <c r="D330" s="79">
        <v>10182</v>
      </c>
      <c r="E330" s="79">
        <v>11855</v>
      </c>
      <c r="F330" s="79">
        <v>12668</v>
      </c>
      <c r="G330" s="79">
        <v>14833</v>
      </c>
      <c r="H330" s="79">
        <v>15859</v>
      </c>
      <c r="I330" s="79">
        <v>17794</v>
      </c>
      <c r="J330" s="79">
        <v>18108</v>
      </c>
      <c r="K330" s="79">
        <v>18311</v>
      </c>
      <c r="L330" s="79">
        <v>16561</v>
      </c>
      <c r="M330" s="79">
        <v>16213</v>
      </c>
    </row>
    <row r="331" spans="1:13" x14ac:dyDescent="0.2">
      <c r="A331" t="s">
        <v>2118</v>
      </c>
      <c r="B331" t="s">
        <v>2119</v>
      </c>
      <c r="C331" s="9">
        <f t="shared" si="5"/>
        <v>1</v>
      </c>
      <c r="D331" s="79">
        <v>457339</v>
      </c>
      <c r="E331" s="79">
        <v>517868</v>
      </c>
      <c r="F331" s="79">
        <v>532115</v>
      </c>
      <c r="G331" s="79">
        <v>536343</v>
      </c>
      <c r="H331" s="79">
        <v>535985</v>
      </c>
      <c r="I331" s="79">
        <v>559141</v>
      </c>
      <c r="J331" s="79">
        <v>563362</v>
      </c>
      <c r="K331" s="79">
        <v>490968</v>
      </c>
      <c r="L331" s="79">
        <v>503183</v>
      </c>
      <c r="M331" s="79">
        <v>500966</v>
      </c>
    </row>
    <row r="332" spans="1:13" x14ac:dyDescent="0.2">
      <c r="A332" t="s">
        <v>2120</v>
      </c>
      <c r="B332" t="s">
        <v>2121</v>
      </c>
      <c r="C332" s="9">
        <f t="shared" si="5"/>
        <v>1</v>
      </c>
      <c r="D332" s="79">
        <v>5303</v>
      </c>
      <c r="E332" s="79">
        <v>5290</v>
      </c>
      <c r="F332" s="79">
        <v>5187</v>
      </c>
      <c r="G332" s="79">
        <v>5794</v>
      </c>
      <c r="H332" s="79">
        <v>5975</v>
      </c>
      <c r="I332" s="79">
        <v>5837</v>
      </c>
      <c r="J332" s="79">
        <v>6392</v>
      </c>
      <c r="K332" s="79">
        <v>6801</v>
      </c>
      <c r="L332" s="79">
        <v>6616</v>
      </c>
      <c r="M332" s="79">
        <v>6039</v>
      </c>
    </row>
    <row r="333" spans="1:13" ht="32" x14ac:dyDescent="0.2">
      <c r="A333" t="s">
        <v>2122</v>
      </c>
      <c r="B333" t="s">
        <v>2123</v>
      </c>
      <c r="C333" s="9">
        <f t="shared" si="5"/>
        <v>4</v>
      </c>
      <c r="D333" s="79">
        <v>197076</v>
      </c>
      <c r="E333" s="79">
        <v>253934</v>
      </c>
      <c r="F333" s="79">
        <v>261677</v>
      </c>
      <c r="G333" s="79">
        <v>300666</v>
      </c>
      <c r="H333" s="79">
        <v>325519</v>
      </c>
      <c r="I333" s="79">
        <v>339262</v>
      </c>
      <c r="J333" s="79">
        <v>354724</v>
      </c>
      <c r="K333" s="79">
        <v>333156</v>
      </c>
      <c r="L333" s="79">
        <v>348378</v>
      </c>
      <c r="M333" s="79">
        <v>410453</v>
      </c>
    </row>
    <row r="334" spans="1:13" x14ac:dyDescent="0.2">
      <c r="A334" t="s">
        <v>2124</v>
      </c>
      <c r="C334" s="9">
        <f t="shared" ref="C334:C397" si="6">LEN(SUBSTITUTE(B334,",",""))/3</f>
        <v>0</v>
      </c>
      <c r="D334" s="79"/>
      <c r="E334" s="79"/>
      <c r="F334" s="79"/>
      <c r="G334" s="79"/>
      <c r="H334" s="79"/>
      <c r="I334" s="79"/>
      <c r="J334" s="79"/>
      <c r="K334" s="79"/>
      <c r="L334" s="79"/>
      <c r="M334" s="79"/>
    </row>
    <row r="335" spans="1:13" x14ac:dyDescent="0.2">
      <c r="A335" t="s">
        <v>2125</v>
      </c>
      <c r="B335" t="s">
        <v>2126</v>
      </c>
      <c r="C335" s="9">
        <f t="shared" si="6"/>
        <v>1</v>
      </c>
      <c r="D335" s="79">
        <v>7721</v>
      </c>
      <c r="E335" s="79">
        <v>6843</v>
      </c>
      <c r="F335" s="79">
        <v>5860</v>
      </c>
      <c r="G335" s="79">
        <v>5053</v>
      </c>
      <c r="H335" s="79">
        <v>3280</v>
      </c>
      <c r="I335" s="79">
        <v>3623</v>
      </c>
      <c r="J335" s="79">
        <v>3215</v>
      </c>
      <c r="K335" s="79">
        <v>2091</v>
      </c>
      <c r="L335" s="79">
        <v>2271</v>
      </c>
      <c r="M335" s="79">
        <v>2966</v>
      </c>
    </row>
    <row r="336" spans="1:13" ht="32" x14ac:dyDescent="0.2">
      <c r="A336" t="s">
        <v>2127</v>
      </c>
      <c r="B336" t="s">
        <v>2128</v>
      </c>
      <c r="C336" s="9">
        <f t="shared" si="6"/>
        <v>3</v>
      </c>
      <c r="D336" s="79">
        <v>29721</v>
      </c>
      <c r="E336" s="79">
        <v>32260</v>
      </c>
      <c r="F336" s="79">
        <v>32779</v>
      </c>
      <c r="G336" s="79">
        <v>32768</v>
      </c>
      <c r="H336" s="79">
        <v>32235</v>
      </c>
      <c r="I336" s="79">
        <v>34080</v>
      </c>
      <c r="J336" s="79">
        <v>33552</v>
      </c>
      <c r="K336" s="79">
        <v>34359</v>
      </c>
      <c r="L336" s="79">
        <v>33095</v>
      </c>
      <c r="M336" s="79">
        <v>29935</v>
      </c>
    </row>
    <row r="337" spans="1:13" x14ac:dyDescent="0.2">
      <c r="A337" t="s">
        <v>2129</v>
      </c>
      <c r="B337" t="s">
        <v>2130</v>
      </c>
      <c r="C337" s="9">
        <f t="shared" si="6"/>
        <v>1</v>
      </c>
      <c r="D337" s="79">
        <v>9705</v>
      </c>
      <c r="E337" s="79">
        <v>10674</v>
      </c>
      <c r="F337" s="79">
        <v>10118</v>
      </c>
      <c r="G337" s="79">
        <v>9238</v>
      </c>
      <c r="H337" s="79">
        <v>8200</v>
      </c>
      <c r="I337" s="79">
        <v>8315</v>
      </c>
      <c r="J337" s="79">
        <v>9102</v>
      </c>
      <c r="K337" s="79">
        <v>9375</v>
      </c>
      <c r="L337" s="79">
        <v>9125</v>
      </c>
      <c r="M337" s="79">
        <v>9514</v>
      </c>
    </row>
    <row r="338" spans="1:13" x14ac:dyDescent="0.2">
      <c r="A338" t="s">
        <v>2131</v>
      </c>
      <c r="C338" s="9">
        <f t="shared" si="6"/>
        <v>0</v>
      </c>
      <c r="D338" s="79"/>
      <c r="E338" s="79"/>
      <c r="F338" s="79"/>
      <c r="G338" s="79"/>
      <c r="H338" s="79"/>
      <c r="I338" s="79"/>
      <c r="J338" s="79"/>
      <c r="K338" s="79"/>
      <c r="L338" s="79"/>
      <c r="M338" s="79"/>
    </row>
    <row r="339" spans="1:13" x14ac:dyDescent="0.2">
      <c r="A339" t="s">
        <v>2132</v>
      </c>
      <c r="B339" t="s">
        <v>2133</v>
      </c>
      <c r="C339" s="9">
        <f t="shared" si="6"/>
        <v>1</v>
      </c>
      <c r="D339" s="79">
        <v>17206</v>
      </c>
      <c r="E339" s="79">
        <v>18924</v>
      </c>
      <c r="F339" s="79">
        <v>20252</v>
      </c>
      <c r="G339" s="79">
        <v>22481</v>
      </c>
      <c r="H339" s="79">
        <v>23173</v>
      </c>
      <c r="I339" s="79">
        <v>23436</v>
      </c>
      <c r="J339" s="79">
        <v>23185</v>
      </c>
      <c r="K339" s="79">
        <v>22931</v>
      </c>
      <c r="L339" s="79">
        <v>24039</v>
      </c>
      <c r="M339" s="79">
        <v>21875</v>
      </c>
    </row>
    <row r="340" spans="1:13" x14ac:dyDescent="0.2">
      <c r="A340" t="s">
        <v>2134</v>
      </c>
      <c r="C340" s="9">
        <f t="shared" si="6"/>
        <v>0</v>
      </c>
      <c r="D340" s="79"/>
      <c r="E340" s="79"/>
      <c r="F340" s="79"/>
      <c r="G340" s="79"/>
      <c r="H340" s="79"/>
      <c r="I340" s="79"/>
      <c r="J340" s="79"/>
      <c r="K340" s="79"/>
      <c r="L340" s="79"/>
      <c r="M340" s="79"/>
    </row>
    <row r="341" spans="1:13" x14ac:dyDescent="0.2">
      <c r="A341" t="s">
        <v>2135</v>
      </c>
      <c r="B341" t="s">
        <v>2136</v>
      </c>
      <c r="C341" s="9">
        <f t="shared" si="6"/>
        <v>1</v>
      </c>
      <c r="D341" s="79">
        <v>116952</v>
      </c>
      <c r="E341" s="79">
        <v>138506</v>
      </c>
      <c r="F341" s="79">
        <v>132422</v>
      </c>
      <c r="G341" s="79">
        <v>133041</v>
      </c>
      <c r="H341" s="79">
        <v>130307</v>
      </c>
      <c r="I341" s="79">
        <v>125242</v>
      </c>
      <c r="J341" s="79">
        <v>131338</v>
      </c>
      <c r="K341" s="79">
        <v>146155</v>
      </c>
      <c r="L341" s="79">
        <v>147516</v>
      </c>
      <c r="M341" s="79">
        <v>143451</v>
      </c>
    </row>
    <row r="342" spans="1:13" x14ac:dyDescent="0.2">
      <c r="A342" t="s">
        <v>2137</v>
      </c>
      <c r="B342" t="s">
        <v>2138</v>
      </c>
      <c r="C342" s="9">
        <f t="shared" si="6"/>
        <v>1</v>
      </c>
      <c r="D342" s="79">
        <v>38755</v>
      </c>
      <c r="E342" s="79">
        <v>50497</v>
      </c>
      <c r="F342" s="79">
        <v>57710</v>
      </c>
      <c r="G342" s="79">
        <v>63981</v>
      </c>
      <c r="H342" s="79">
        <v>65698</v>
      </c>
      <c r="I342" s="79">
        <v>72591</v>
      </c>
      <c r="J342" s="79">
        <v>80663</v>
      </c>
      <c r="K342" s="79">
        <v>66357</v>
      </c>
      <c r="L342" s="79">
        <v>67957</v>
      </c>
      <c r="M342" s="79">
        <v>67491</v>
      </c>
    </row>
    <row r="343" spans="1:13" ht="48" x14ac:dyDescent="0.2">
      <c r="A343" t="s">
        <v>2139</v>
      </c>
      <c r="B343" t="s">
        <v>2140</v>
      </c>
      <c r="C343" s="9">
        <f t="shared" si="6"/>
        <v>5</v>
      </c>
      <c r="D343" s="79">
        <v>577110</v>
      </c>
      <c r="E343" s="79">
        <v>673487</v>
      </c>
      <c r="F343" s="79">
        <v>695539</v>
      </c>
      <c r="G343" s="79">
        <v>721595</v>
      </c>
      <c r="H343" s="79">
        <v>757362</v>
      </c>
      <c r="I343" s="79">
        <v>797765</v>
      </c>
      <c r="J343" s="79">
        <v>834610</v>
      </c>
      <c r="K343" s="79">
        <v>740002</v>
      </c>
      <c r="L343" s="79">
        <v>754035</v>
      </c>
      <c r="M343" s="79">
        <v>769652</v>
      </c>
    </row>
    <row r="344" spans="1:13" x14ac:dyDescent="0.2">
      <c r="A344" t="s">
        <v>2141</v>
      </c>
      <c r="C344" s="9">
        <f t="shared" si="6"/>
        <v>0</v>
      </c>
      <c r="D344" s="79">
        <v>496094</v>
      </c>
      <c r="E344" s="79">
        <v>568365</v>
      </c>
      <c r="F344" s="79">
        <v>589825</v>
      </c>
      <c r="G344" s="79">
        <v>600324</v>
      </c>
      <c r="H344" s="79">
        <v>601683</v>
      </c>
      <c r="I344" s="79"/>
      <c r="J344" s="79"/>
      <c r="K344" s="79"/>
      <c r="L344" s="79"/>
      <c r="M344" s="79"/>
    </row>
    <row r="345" spans="1:13" x14ac:dyDescent="0.2">
      <c r="A345" t="s">
        <v>2142</v>
      </c>
      <c r="B345" t="s">
        <v>2143</v>
      </c>
      <c r="C345" s="9">
        <f t="shared" si="6"/>
        <v>2</v>
      </c>
      <c r="D345" s="79">
        <v>13361</v>
      </c>
      <c r="E345" s="79">
        <v>17135</v>
      </c>
      <c r="F345" s="79">
        <v>16617</v>
      </c>
      <c r="G345" s="79">
        <v>18118</v>
      </c>
      <c r="H345" s="79">
        <v>17481</v>
      </c>
      <c r="I345" s="79">
        <v>18064</v>
      </c>
      <c r="J345" s="79">
        <v>18695</v>
      </c>
      <c r="K345" s="79">
        <v>19654</v>
      </c>
      <c r="L345" s="79">
        <v>19623</v>
      </c>
      <c r="M345" s="79">
        <v>18090</v>
      </c>
    </row>
    <row r="346" spans="1:13" x14ac:dyDescent="0.2">
      <c r="A346" t="s">
        <v>2144</v>
      </c>
      <c r="B346" t="s">
        <v>2145</v>
      </c>
      <c r="C346" s="9">
        <f t="shared" si="6"/>
        <v>1</v>
      </c>
      <c r="D346" s="79">
        <v>558701</v>
      </c>
      <c r="E346" s="79">
        <v>599043</v>
      </c>
      <c r="F346" s="79">
        <v>575150</v>
      </c>
      <c r="G346" s="79">
        <v>594739</v>
      </c>
      <c r="H346" s="79">
        <v>617486</v>
      </c>
      <c r="I346" s="79">
        <v>660775</v>
      </c>
      <c r="J346" s="79">
        <v>651359</v>
      </c>
      <c r="K346" s="79">
        <v>658289</v>
      </c>
      <c r="L346" s="79">
        <v>684727</v>
      </c>
      <c r="M346" s="79">
        <v>709343</v>
      </c>
    </row>
    <row r="347" spans="1:13" x14ac:dyDescent="0.2">
      <c r="A347" t="s">
        <v>2146</v>
      </c>
      <c r="B347" t="s">
        <v>2147</v>
      </c>
      <c r="C347" s="9">
        <f t="shared" si="6"/>
        <v>2</v>
      </c>
      <c r="D347" s="79">
        <v>183628</v>
      </c>
      <c r="E347" s="79">
        <v>194785</v>
      </c>
      <c r="F347" s="79">
        <v>190039</v>
      </c>
      <c r="G347" s="79">
        <v>188863</v>
      </c>
      <c r="H347" s="79">
        <v>194154</v>
      </c>
      <c r="I347" s="79">
        <v>203271</v>
      </c>
      <c r="J347" s="79">
        <v>190031</v>
      </c>
      <c r="K347" s="79">
        <v>192529</v>
      </c>
      <c r="L347" s="79">
        <v>197328</v>
      </c>
      <c r="M347" s="79">
        <v>202399</v>
      </c>
    </row>
    <row r="348" spans="1:13" x14ac:dyDescent="0.2">
      <c r="A348" t="s">
        <v>2148</v>
      </c>
      <c r="B348" t="s">
        <v>2149</v>
      </c>
      <c r="C348" s="9">
        <f t="shared" si="6"/>
        <v>1</v>
      </c>
      <c r="D348" s="79">
        <v>11599</v>
      </c>
      <c r="E348" s="79">
        <v>12064</v>
      </c>
      <c r="F348" s="79">
        <v>12346</v>
      </c>
      <c r="G348" s="79">
        <v>13516</v>
      </c>
      <c r="H348" s="79">
        <v>13748</v>
      </c>
      <c r="I348" s="79">
        <v>14624</v>
      </c>
      <c r="J348" s="79">
        <v>14915</v>
      </c>
      <c r="K348" s="79">
        <v>12437</v>
      </c>
      <c r="L348" s="79">
        <v>12336</v>
      </c>
      <c r="M348" s="79">
        <v>10770</v>
      </c>
    </row>
    <row r="349" spans="1:13" x14ac:dyDescent="0.2">
      <c r="A349" t="s">
        <v>2150</v>
      </c>
      <c r="C349" s="9">
        <f t="shared" si="6"/>
        <v>0</v>
      </c>
      <c r="D349" s="79"/>
      <c r="E349" s="79"/>
      <c r="F349" s="79"/>
      <c r="G349" s="79"/>
      <c r="H349" s="79"/>
      <c r="I349" s="79"/>
      <c r="J349" s="79"/>
      <c r="K349" s="79"/>
      <c r="L349" s="79"/>
      <c r="M349" s="79"/>
    </row>
    <row r="350" spans="1:13" x14ac:dyDescent="0.2">
      <c r="A350" t="s">
        <v>2151</v>
      </c>
      <c r="B350" t="s">
        <v>2152</v>
      </c>
      <c r="C350" s="9">
        <f t="shared" si="6"/>
        <v>1</v>
      </c>
      <c r="D350" s="79">
        <v>5416</v>
      </c>
      <c r="E350" s="79">
        <v>5841</v>
      </c>
      <c r="F350" s="79">
        <v>5988</v>
      </c>
      <c r="G350" s="79">
        <v>6941</v>
      </c>
      <c r="H350" s="79">
        <v>6466</v>
      </c>
      <c r="I350" s="79">
        <v>5807</v>
      </c>
      <c r="J350" s="79">
        <v>5597</v>
      </c>
      <c r="K350" s="79">
        <v>4987</v>
      </c>
      <c r="L350" s="79">
        <v>4977</v>
      </c>
      <c r="M350" s="79">
        <v>3127</v>
      </c>
    </row>
    <row r="351" spans="1:13" x14ac:dyDescent="0.2">
      <c r="A351" t="s">
        <v>2153</v>
      </c>
      <c r="B351" t="s">
        <v>2154</v>
      </c>
      <c r="C351" s="9">
        <f t="shared" si="6"/>
        <v>2</v>
      </c>
      <c r="D351" s="79">
        <v>15945</v>
      </c>
      <c r="E351" s="79">
        <v>17135</v>
      </c>
      <c r="F351" s="79">
        <v>15976</v>
      </c>
      <c r="G351" s="79">
        <v>18445</v>
      </c>
      <c r="H351" s="79">
        <v>17835</v>
      </c>
      <c r="I351" s="79">
        <v>17017</v>
      </c>
      <c r="J351" s="79">
        <v>16566</v>
      </c>
      <c r="K351" s="79">
        <v>16529</v>
      </c>
      <c r="L351" s="79">
        <v>16056</v>
      </c>
      <c r="M351" s="79">
        <v>15712</v>
      </c>
    </row>
    <row r="352" spans="1:13" x14ac:dyDescent="0.2">
      <c r="A352" t="s">
        <v>2155</v>
      </c>
      <c r="B352" t="s">
        <v>2156</v>
      </c>
      <c r="C352" s="9">
        <f t="shared" si="6"/>
        <v>1</v>
      </c>
      <c r="D352" s="79">
        <v>3702</v>
      </c>
      <c r="E352" s="79">
        <v>3809</v>
      </c>
      <c r="F352" s="79">
        <v>3940</v>
      </c>
      <c r="G352" s="79">
        <v>3588</v>
      </c>
      <c r="H352" s="79">
        <v>3923</v>
      </c>
      <c r="I352" s="79">
        <v>3699</v>
      </c>
      <c r="J352" s="79">
        <v>3584</v>
      </c>
      <c r="K352" s="79">
        <v>3264</v>
      </c>
      <c r="L352" s="79">
        <v>3563</v>
      </c>
      <c r="M352" s="79">
        <v>3483</v>
      </c>
    </row>
    <row r="353" spans="1:13" ht="32" x14ac:dyDescent="0.2">
      <c r="A353" t="s">
        <v>2157</v>
      </c>
      <c r="B353" t="s">
        <v>2158</v>
      </c>
      <c r="C353" s="9">
        <f t="shared" si="6"/>
        <v>4</v>
      </c>
      <c r="D353" s="79">
        <v>116932</v>
      </c>
      <c r="E353" s="79">
        <v>122355</v>
      </c>
      <c r="F353" s="79">
        <v>120607</v>
      </c>
      <c r="G353" s="79">
        <v>132499</v>
      </c>
      <c r="H353" s="79">
        <v>133556</v>
      </c>
      <c r="I353" s="79">
        <v>139499</v>
      </c>
      <c r="J353" s="79">
        <v>135109</v>
      </c>
      <c r="K353" s="79">
        <v>126696</v>
      </c>
      <c r="L353" s="79">
        <v>121236</v>
      </c>
      <c r="M353" s="79">
        <v>109617</v>
      </c>
    </row>
    <row r="354" spans="1:13" x14ac:dyDescent="0.2">
      <c r="A354" t="s">
        <v>2159</v>
      </c>
      <c r="B354" t="s">
        <v>2160</v>
      </c>
      <c r="C354" s="9">
        <f t="shared" si="6"/>
        <v>2</v>
      </c>
      <c r="D354" s="79">
        <v>51547</v>
      </c>
      <c r="E354" s="79">
        <v>53685</v>
      </c>
      <c r="F354" s="79">
        <v>51510</v>
      </c>
      <c r="G354" s="79">
        <v>54864</v>
      </c>
      <c r="H354" s="79">
        <v>58350</v>
      </c>
      <c r="I354" s="79">
        <v>60306</v>
      </c>
      <c r="J354" s="79">
        <v>60698</v>
      </c>
      <c r="K354" s="79">
        <v>58039</v>
      </c>
      <c r="L354" s="79">
        <v>58070</v>
      </c>
      <c r="M354" s="79">
        <v>53112</v>
      </c>
    </row>
    <row r="355" spans="1:13" x14ac:dyDescent="0.2">
      <c r="A355" t="s">
        <v>2161</v>
      </c>
      <c r="C355" s="9">
        <f t="shared" si="6"/>
        <v>0</v>
      </c>
      <c r="D355" s="79"/>
      <c r="E355" s="79"/>
      <c r="F355" s="79"/>
      <c r="G355" s="79"/>
      <c r="H355" s="79"/>
      <c r="I355" s="79"/>
      <c r="J355" s="79"/>
      <c r="K355" s="79"/>
      <c r="L355" s="79"/>
      <c r="M355" s="79"/>
    </row>
    <row r="356" spans="1:13" x14ac:dyDescent="0.2">
      <c r="A356" t="s">
        <v>2162</v>
      </c>
      <c r="C356" s="9">
        <f t="shared" si="6"/>
        <v>0</v>
      </c>
      <c r="D356" s="79"/>
      <c r="E356" s="79"/>
      <c r="F356" s="79"/>
      <c r="G356" s="79"/>
      <c r="H356" s="79"/>
      <c r="I356" s="79"/>
      <c r="J356" s="79"/>
      <c r="K356" s="79"/>
      <c r="L356" s="79"/>
      <c r="M356" s="79"/>
    </row>
    <row r="357" spans="1:13" x14ac:dyDescent="0.2">
      <c r="A357" t="s">
        <v>2163</v>
      </c>
      <c r="C357" s="9">
        <f t="shared" si="6"/>
        <v>0</v>
      </c>
      <c r="D357" s="79"/>
      <c r="E357" s="79"/>
      <c r="F357" s="79"/>
      <c r="G357" s="79"/>
      <c r="H357" s="79"/>
      <c r="I357" s="79"/>
      <c r="J357" s="79"/>
      <c r="K357" s="79"/>
      <c r="L357" s="79"/>
      <c r="M357" s="79"/>
    </row>
    <row r="358" spans="1:13" x14ac:dyDescent="0.2">
      <c r="A358" t="s">
        <v>2164</v>
      </c>
      <c r="C358" s="9">
        <f t="shared" si="6"/>
        <v>0</v>
      </c>
      <c r="D358" s="79"/>
      <c r="E358" s="79"/>
      <c r="F358" s="79"/>
      <c r="G358" s="79"/>
      <c r="H358" s="79"/>
      <c r="I358" s="79"/>
      <c r="J358" s="79"/>
      <c r="K358" s="79"/>
      <c r="L358" s="79"/>
      <c r="M358" s="79"/>
    </row>
    <row r="359" spans="1:13" x14ac:dyDescent="0.2">
      <c r="A359" t="s">
        <v>2165</v>
      </c>
      <c r="C359" s="9">
        <f t="shared" si="6"/>
        <v>0</v>
      </c>
      <c r="D359" s="79"/>
      <c r="E359" s="79"/>
      <c r="F359" s="79"/>
      <c r="G359" s="79"/>
      <c r="H359" s="79"/>
      <c r="I359" s="79"/>
      <c r="J359" s="79"/>
      <c r="K359" s="79"/>
      <c r="L359" s="79"/>
      <c r="M359" s="79"/>
    </row>
    <row r="360" spans="1:13" x14ac:dyDescent="0.2">
      <c r="A360" t="s">
        <v>2166</v>
      </c>
      <c r="C360" s="9">
        <f t="shared" si="6"/>
        <v>0</v>
      </c>
      <c r="D360" s="79"/>
      <c r="E360" s="79"/>
      <c r="F360" s="79"/>
      <c r="G360" s="79"/>
      <c r="H360" s="79"/>
      <c r="I360" s="79"/>
      <c r="J360" s="79"/>
      <c r="K360" s="79"/>
      <c r="L360" s="79"/>
      <c r="M360" s="79"/>
    </row>
    <row r="361" spans="1:13" x14ac:dyDescent="0.2">
      <c r="A361" t="s">
        <v>2167</v>
      </c>
      <c r="C361" s="9">
        <f t="shared" si="6"/>
        <v>0</v>
      </c>
      <c r="D361" s="79"/>
      <c r="E361" s="79"/>
      <c r="F361" s="79"/>
      <c r="G361" s="79"/>
      <c r="H361" s="79"/>
      <c r="I361" s="79"/>
      <c r="J361" s="79"/>
      <c r="K361" s="79"/>
      <c r="L361" s="79"/>
      <c r="M361" s="79"/>
    </row>
    <row r="362" spans="1:13" x14ac:dyDescent="0.2">
      <c r="A362" t="s">
        <v>2168</v>
      </c>
      <c r="C362" s="9">
        <f t="shared" si="6"/>
        <v>0</v>
      </c>
      <c r="D362" s="79"/>
      <c r="E362" s="79"/>
      <c r="F362" s="79"/>
      <c r="G362" s="79"/>
      <c r="H362" s="79"/>
      <c r="I362" s="79"/>
      <c r="J362" s="79"/>
      <c r="K362" s="79"/>
      <c r="L362" s="79"/>
      <c r="M362" s="79"/>
    </row>
    <row r="363" spans="1:13" x14ac:dyDescent="0.2">
      <c r="A363" t="s">
        <v>2169</v>
      </c>
      <c r="B363" t="s">
        <v>2170</v>
      </c>
      <c r="C363" s="9">
        <f t="shared" si="6"/>
        <v>1</v>
      </c>
      <c r="D363" s="79">
        <v>2802</v>
      </c>
      <c r="E363" s="79">
        <v>3423</v>
      </c>
      <c r="F363" s="79">
        <v>2989</v>
      </c>
      <c r="G363" s="79">
        <v>3479</v>
      </c>
      <c r="H363" s="79">
        <v>3960</v>
      </c>
      <c r="I363" s="79">
        <v>4039</v>
      </c>
      <c r="J363" s="79">
        <v>4192</v>
      </c>
      <c r="K363" s="79">
        <v>3927</v>
      </c>
      <c r="L363" s="79">
        <v>3900</v>
      </c>
      <c r="M363" s="79">
        <v>3690</v>
      </c>
    </row>
    <row r="364" spans="1:13" x14ac:dyDescent="0.2">
      <c r="A364" t="s">
        <v>2171</v>
      </c>
      <c r="B364" t="s">
        <v>2172</v>
      </c>
      <c r="C364" s="9">
        <f t="shared" si="6"/>
        <v>1</v>
      </c>
      <c r="D364" s="79">
        <v>49085</v>
      </c>
      <c r="E364" s="79">
        <v>53140</v>
      </c>
      <c r="F364" s="79">
        <v>51335</v>
      </c>
      <c r="G364" s="79">
        <v>61574</v>
      </c>
      <c r="H364" s="79">
        <v>64334</v>
      </c>
      <c r="I364" s="79">
        <v>71649</v>
      </c>
      <c r="J364" s="79">
        <v>74483</v>
      </c>
      <c r="K364" s="79">
        <v>68662</v>
      </c>
      <c r="L364" s="79">
        <v>71033</v>
      </c>
      <c r="M364" s="79">
        <v>70977</v>
      </c>
    </row>
    <row r="365" spans="1:13" x14ac:dyDescent="0.2">
      <c r="A365" t="s">
        <v>2173</v>
      </c>
      <c r="B365" t="s">
        <v>2174</v>
      </c>
      <c r="C365" s="9">
        <f t="shared" si="6"/>
        <v>2</v>
      </c>
      <c r="D365" s="79">
        <v>26730</v>
      </c>
      <c r="E365" s="79">
        <v>33850</v>
      </c>
      <c r="F365" s="79">
        <v>35332</v>
      </c>
      <c r="G365" s="79">
        <v>42209</v>
      </c>
      <c r="H365" s="79">
        <v>43944</v>
      </c>
      <c r="I365" s="79">
        <v>58550</v>
      </c>
      <c r="J365" s="79">
        <v>51201</v>
      </c>
      <c r="K365" s="79">
        <v>48058</v>
      </c>
      <c r="L365" s="79">
        <v>41203</v>
      </c>
      <c r="M365" s="79">
        <v>36969</v>
      </c>
    </row>
    <row r="366" spans="1:13" x14ac:dyDescent="0.2">
      <c r="A366" t="s">
        <v>2175</v>
      </c>
      <c r="C366" s="9">
        <f t="shared" si="6"/>
        <v>0</v>
      </c>
      <c r="D366" s="79">
        <v>1384</v>
      </c>
      <c r="E366" s="79">
        <v>1662</v>
      </c>
      <c r="F366" s="79">
        <v>1767</v>
      </c>
      <c r="G366" s="79">
        <v>2135</v>
      </c>
      <c r="H366" s="79">
        <v>2401</v>
      </c>
      <c r="I366" s="79"/>
      <c r="J366" s="79"/>
      <c r="K366" s="79"/>
      <c r="L366" s="79"/>
      <c r="M366" s="79"/>
    </row>
    <row r="367" spans="1:13" x14ac:dyDescent="0.2">
      <c r="A367" t="s">
        <v>2176</v>
      </c>
      <c r="C367" s="9">
        <f t="shared" si="6"/>
        <v>0</v>
      </c>
      <c r="D367" s="79"/>
      <c r="E367" s="79"/>
      <c r="F367" s="79"/>
      <c r="G367" s="79"/>
      <c r="H367" s="79"/>
      <c r="I367" s="79"/>
      <c r="J367" s="79"/>
      <c r="K367" s="79"/>
      <c r="L367" s="79"/>
      <c r="M367" s="79"/>
    </row>
    <row r="368" spans="1:13" x14ac:dyDescent="0.2">
      <c r="A368" t="s">
        <v>2177</v>
      </c>
      <c r="C368" s="9">
        <f t="shared" si="6"/>
        <v>0</v>
      </c>
      <c r="D368" s="79"/>
      <c r="E368" s="79"/>
      <c r="F368" s="79"/>
      <c r="G368" s="79"/>
      <c r="H368" s="79"/>
      <c r="I368" s="79"/>
      <c r="J368" s="79"/>
      <c r="K368" s="79"/>
      <c r="L368" s="79"/>
      <c r="M368" s="79"/>
    </row>
    <row r="369" spans="1:13" x14ac:dyDescent="0.2">
      <c r="A369" t="s">
        <v>2178</v>
      </c>
      <c r="B369" t="s">
        <v>2179</v>
      </c>
      <c r="C369" s="9">
        <f t="shared" si="6"/>
        <v>1</v>
      </c>
      <c r="D369" s="79">
        <v>3888</v>
      </c>
      <c r="E369" s="79">
        <v>4376</v>
      </c>
      <c r="F369" s="79">
        <v>4952</v>
      </c>
      <c r="G369" s="79">
        <v>6568</v>
      </c>
      <c r="H369" s="79">
        <v>7165</v>
      </c>
      <c r="I369" s="79">
        <v>6956</v>
      </c>
      <c r="J369" s="79">
        <v>7213</v>
      </c>
      <c r="K369" s="79">
        <v>6776</v>
      </c>
      <c r="L369" s="79">
        <v>6423</v>
      </c>
      <c r="M369" s="79">
        <v>6110</v>
      </c>
    </row>
    <row r="370" spans="1:13" x14ac:dyDescent="0.2">
      <c r="A370" t="s">
        <v>2180</v>
      </c>
      <c r="C370" s="9">
        <f t="shared" si="6"/>
        <v>0</v>
      </c>
      <c r="D370" s="79"/>
      <c r="E370" s="79"/>
      <c r="F370" s="79"/>
      <c r="G370" s="79"/>
      <c r="H370" s="79"/>
      <c r="I370" s="79"/>
      <c r="J370" s="79"/>
      <c r="K370" s="79"/>
      <c r="L370" s="79"/>
      <c r="M370" s="79"/>
    </row>
    <row r="371" spans="1:13" x14ac:dyDescent="0.2">
      <c r="A371" t="s">
        <v>2181</v>
      </c>
      <c r="C371" s="9">
        <f t="shared" si="6"/>
        <v>0</v>
      </c>
      <c r="D371" s="79"/>
      <c r="E371" s="79"/>
      <c r="F371" s="79"/>
      <c r="G371" s="79"/>
      <c r="H371" s="79"/>
      <c r="I371" s="79"/>
      <c r="J371" s="79"/>
      <c r="K371" s="79"/>
      <c r="L371" s="79"/>
      <c r="M371" s="79"/>
    </row>
    <row r="372" spans="1:13" x14ac:dyDescent="0.2">
      <c r="A372" t="s">
        <v>2182</v>
      </c>
      <c r="C372" s="9">
        <f t="shared" si="6"/>
        <v>0</v>
      </c>
      <c r="D372" s="79"/>
      <c r="E372" s="79"/>
      <c r="F372" s="79"/>
      <c r="G372" s="79"/>
      <c r="H372" s="79"/>
      <c r="I372" s="79"/>
      <c r="J372" s="79"/>
      <c r="K372" s="79"/>
      <c r="L372" s="79"/>
      <c r="M372" s="79"/>
    </row>
    <row r="373" spans="1:13" x14ac:dyDescent="0.2">
      <c r="A373" t="s">
        <v>2183</v>
      </c>
      <c r="C373" s="9">
        <f t="shared" si="6"/>
        <v>0</v>
      </c>
      <c r="D373" s="79"/>
      <c r="E373" s="79"/>
      <c r="F373" s="79"/>
      <c r="G373" s="79"/>
      <c r="H373" s="79"/>
      <c r="I373" s="79"/>
      <c r="J373" s="79"/>
      <c r="K373" s="79"/>
      <c r="L373" s="79"/>
      <c r="M373" s="79"/>
    </row>
    <row r="374" spans="1:13" x14ac:dyDescent="0.2">
      <c r="A374" t="s">
        <v>2184</v>
      </c>
      <c r="C374" s="9">
        <f t="shared" si="6"/>
        <v>0</v>
      </c>
      <c r="D374" s="79"/>
      <c r="E374" s="79"/>
      <c r="F374" s="79"/>
      <c r="G374" s="79"/>
      <c r="H374" s="79"/>
      <c r="I374" s="79"/>
      <c r="J374" s="79"/>
      <c r="K374" s="79"/>
      <c r="L374" s="79"/>
      <c r="M374" s="79"/>
    </row>
    <row r="375" spans="1:13" x14ac:dyDescent="0.2">
      <c r="A375" t="s">
        <v>2185</v>
      </c>
      <c r="C375" s="9">
        <f t="shared" si="6"/>
        <v>0</v>
      </c>
      <c r="D375" s="79"/>
      <c r="E375" s="79"/>
      <c r="F375" s="79"/>
      <c r="G375" s="79"/>
      <c r="H375" s="79"/>
      <c r="I375" s="79"/>
      <c r="J375" s="79"/>
      <c r="K375" s="79"/>
      <c r="L375" s="79"/>
      <c r="M375" s="79"/>
    </row>
    <row r="376" spans="1:13" x14ac:dyDescent="0.2">
      <c r="A376" t="s">
        <v>2186</v>
      </c>
      <c r="B376" t="s">
        <v>2187</v>
      </c>
      <c r="C376" s="9">
        <f t="shared" si="6"/>
        <v>1</v>
      </c>
      <c r="D376" s="79">
        <v>83711</v>
      </c>
      <c r="E376" s="79">
        <v>105927</v>
      </c>
      <c r="F376" s="79">
        <v>102096</v>
      </c>
      <c r="G376" s="79">
        <v>115896</v>
      </c>
      <c r="H376" s="79">
        <v>126412</v>
      </c>
      <c r="I376" s="79">
        <v>138946</v>
      </c>
      <c r="J376" s="79">
        <v>126296</v>
      </c>
      <c r="K376" s="79">
        <v>126394</v>
      </c>
      <c r="L376" s="79">
        <v>107684</v>
      </c>
      <c r="M376" s="79">
        <v>101555</v>
      </c>
    </row>
    <row r="377" spans="1:13" x14ac:dyDescent="0.2">
      <c r="A377" t="s">
        <v>2188</v>
      </c>
      <c r="B377" t="s">
        <v>2189</v>
      </c>
      <c r="C377" s="9">
        <f t="shared" si="6"/>
        <v>1</v>
      </c>
      <c r="D377" s="79">
        <v>9482</v>
      </c>
      <c r="E377" s="79">
        <v>9079</v>
      </c>
      <c r="F377" s="79">
        <v>7936</v>
      </c>
      <c r="G377" s="79">
        <v>8520</v>
      </c>
      <c r="H377" s="79">
        <v>8080</v>
      </c>
      <c r="I377" s="79">
        <v>8055</v>
      </c>
      <c r="J377" s="79">
        <v>6476</v>
      </c>
      <c r="K377" s="79">
        <v>7178</v>
      </c>
      <c r="L377" s="79">
        <v>7131</v>
      </c>
      <c r="M377" s="79">
        <v>6337</v>
      </c>
    </row>
    <row r="378" spans="1:13" x14ac:dyDescent="0.2">
      <c r="A378" t="s">
        <v>2190</v>
      </c>
      <c r="B378" t="s">
        <v>2191</v>
      </c>
      <c r="C378" s="9">
        <f t="shared" si="6"/>
        <v>1</v>
      </c>
      <c r="D378" s="79">
        <v>1384</v>
      </c>
      <c r="E378" s="79">
        <v>1662</v>
      </c>
      <c r="F378" s="79">
        <v>1767</v>
      </c>
      <c r="G378" s="79">
        <v>2135</v>
      </c>
      <c r="H378" s="79">
        <v>2401</v>
      </c>
      <c r="I378" s="79">
        <v>2724</v>
      </c>
      <c r="J378" s="79">
        <v>3458</v>
      </c>
      <c r="K378" s="79">
        <v>3412</v>
      </c>
      <c r="L378" s="79">
        <v>3265</v>
      </c>
      <c r="M378" s="79">
        <v>3344</v>
      </c>
    </row>
    <row r="379" spans="1:13" x14ac:dyDescent="0.2">
      <c r="A379" t="s">
        <v>2192</v>
      </c>
      <c r="C379" s="9">
        <f t="shared" si="6"/>
        <v>0</v>
      </c>
      <c r="D379" s="79"/>
      <c r="E379" s="79"/>
      <c r="F379" s="79"/>
      <c r="G379" s="79"/>
      <c r="H379" s="79"/>
      <c r="I379" s="79"/>
      <c r="J379" s="79"/>
      <c r="K379" s="79"/>
      <c r="L379" s="79"/>
      <c r="M379" s="79"/>
    </row>
    <row r="380" spans="1:13" x14ac:dyDescent="0.2">
      <c r="A380" t="s">
        <v>2193</v>
      </c>
      <c r="B380" t="s">
        <v>2194</v>
      </c>
      <c r="C380" s="9">
        <f t="shared" si="6"/>
        <v>1</v>
      </c>
      <c r="D380" s="79">
        <v>8499</v>
      </c>
      <c r="E380" s="79">
        <v>9430</v>
      </c>
      <c r="F380" s="79">
        <v>9255</v>
      </c>
      <c r="G380" s="79">
        <v>10273</v>
      </c>
      <c r="H380" s="79">
        <v>11337</v>
      </c>
      <c r="I380" s="79">
        <v>12206</v>
      </c>
      <c r="J380" s="79">
        <v>12932</v>
      </c>
      <c r="K380" s="79">
        <v>13144</v>
      </c>
      <c r="L380" s="79">
        <v>13806</v>
      </c>
      <c r="M380" s="79">
        <v>14440</v>
      </c>
    </row>
    <row r="381" spans="1:13" x14ac:dyDescent="0.2">
      <c r="A381" t="s">
        <v>2195</v>
      </c>
      <c r="B381" t="s">
        <v>2196</v>
      </c>
      <c r="C381" s="9">
        <f t="shared" si="6"/>
        <v>1</v>
      </c>
      <c r="D381" s="79">
        <v>2382</v>
      </c>
      <c r="E381" s="79">
        <v>3141</v>
      </c>
      <c r="F381" s="79">
        <v>4238</v>
      </c>
      <c r="G381" s="79">
        <v>4240</v>
      </c>
      <c r="H381" s="79">
        <v>4644</v>
      </c>
      <c r="I381" s="79">
        <v>4988</v>
      </c>
      <c r="J381" s="79">
        <v>5209</v>
      </c>
      <c r="K381" s="79">
        <v>4328</v>
      </c>
      <c r="L381" s="79">
        <v>4834</v>
      </c>
      <c r="M381" s="79">
        <v>5194</v>
      </c>
    </row>
    <row r="382" spans="1:13" x14ac:dyDescent="0.2">
      <c r="A382" t="s">
        <v>2197</v>
      </c>
      <c r="B382" t="s">
        <v>2198</v>
      </c>
      <c r="C382" s="9">
        <f t="shared" si="6"/>
        <v>1</v>
      </c>
      <c r="D382" s="79">
        <v>13123</v>
      </c>
      <c r="E382" s="79">
        <v>14548</v>
      </c>
      <c r="F382" s="79">
        <v>15885</v>
      </c>
      <c r="G382" s="79">
        <v>18012</v>
      </c>
      <c r="H382" s="79">
        <v>19260</v>
      </c>
      <c r="I382" s="79">
        <v>19982</v>
      </c>
      <c r="J382" s="79">
        <v>21038</v>
      </c>
      <c r="K382" s="79">
        <v>20108</v>
      </c>
      <c r="L382" s="79">
        <v>19857</v>
      </c>
      <c r="M382" s="79">
        <v>19499</v>
      </c>
    </row>
    <row r="383" spans="1:13" x14ac:dyDescent="0.2">
      <c r="A383" t="s">
        <v>2199</v>
      </c>
      <c r="C383" s="9">
        <f t="shared" si="6"/>
        <v>0</v>
      </c>
      <c r="D383" s="79"/>
      <c r="E383" s="79"/>
      <c r="F383" s="79"/>
      <c r="G383" s="79"/>
      <c r="H383" s="79"/>
      <c r="I383" s="79"/>
      <c r="J383" s="79"/>
      <c r="K383" s="79"/>
      <c r="L383" s="79"/>
      <c r="M383" s="79"/>
    </row>
    <row r="384" spans="1:13" x14ac:dyDescent="0.2">
      <c r="A384" t="s">
        <v>2200</v>
      </c>
      <c r="C384" s="9">
        <f t="shared" si="6"/>
        <v>0</v>
      </c>
      <c r="D384" s="79">
        <v>40040</v>
      </c>
      <c r="E384" s="79">
        <v>47091</v>
      </c>
      <c r="F384" s="79">
        <v>47764</v>
      </c>
      <c r="G384" s="79">
        <v>56914</v>
      </c>
      <c r="H384" s="79">
        <v>65818</v>
      </c>
      <c r="I384" s="79"/>
      <c r="J384" s="79"/>
      <c r="K384" s="79"/>
      <c r="L384" s="79"/>
      <c r="M384" s="79"/>
    </row>
    <row r="385" spans="1:13" x14ac:dyDescent="0.2">
      <c r="A385" t="s">
        <v>2201</v>
      </c>
      <c r="B385" t="s">
        <v>2202</v>
      </c>
      <c r="C385" s="9">
        <f t="shared" si="6"/>
        <v>1</v>
      </c>
      <c r="D385" s="79">
        <v>18998</v>
      </c>
      <c r="E385" s="79">
        <v>23347</v>
      </c>
      <c r="F385" s="79">
        <v>24907</v>
      </c>
      <c r="G385" s="79">
        <v>31306</v>
      </c>
      <c r="H385" s="79">
        <v>38354</v>
      </c>
      <c r="I385" s="79">
        <v>40738</v>
      </c>
      <c r="J385" s="79">
        <v>37950</v>
      </c>
      <c r="K385" s="79">
        <v>32206</v>
      </c>
      <c r="L385" s="79">
        <v>32920</v>
      </c>
      <c r="M385" s="79">
        <v>30745</v>
      </c>
    </row>
    <row r="386" spans="1:13" x14ac:dyDescent="0.2">
      <c r="A386" t="s">
        <v>2203</v>
      </c>
      <c r="C386" s="9">
        <f t="shared" si="6"/>
        <v>0</v>
      </c>
      <c r="D386" s="79"/>
      <c r="E386" s="79"/>
      <c r="F386" s="79"/>
      <c r="G386" s="79"/>
      <c r="H386" s="79"/>
      <c r="I386" s="79"/>
      <c r="J386" s="79"/>
      <c r="K386" s="79"/>
      <c r="L386" s="79"/>
      <c r="M386" s="79"/>
    </row>
    <row r="387" spans="1:13" ht="32" x14ac:dyDescent="0.2">
      <c r="A387" t="s">
        <v>2204</v>
      </c>
      <c r="B387" t="s">
        <v>2205</v>
      </c>
      <c r="C387" s="9">
        <f t="shared" si="6"/>
        <v>3</v>
      </c>
      <c r="D387" s="79">
        <v>4371</v>
      </c>
      <c r="E387" s="79">
        <v>5337</v>
      </c>
      <c r="F387" s="79">
        <v>5541</v>
      </c>
      <c r="G387" s="79">
        <v>5949</v>
      </c>
      <c r="H387" s="79">
        <v>6908</v>
      </c>
      <c r="I387" s="79">
        <v>6846</v>
      </c>
      <c r="J387" s="79">
        <v>7625</v>
      </c>
      <c r="K387" s="79">
        <v>7379</v>
      </c>
      <c r="L387" s="79">
        <v>7245</v>
      </c>
      <c r="M387" s="79">
        <v>7066</v>
      </c>
    </row>
    <row r="388" spans="1:13" x14ac:dyDescent="0.2">
      <c r="A388" t="s">
        <v>2206</v>
      </c>
      <c r="C388" s="9">
        <f t="shared" si="6"/>
        <v>0</v>
      </c>
      <c r="D388" s="79"/>
      <c r="E388" s="79"/>
      <c r="F388" s="79"/>
      <c r="G388" s="79"/>
      <c r="H388" s="79"/>
      <c r="I388" s="79"/>
      <c r="J388" s="79"/>
      <c r="K388" s="79"/>
      <c r="L388" s="79"/>
      <c r="M388" s="79"/>
    </row>
    <row r="389" spans="1:13" x14ac:dyDescent="0.2">
      <c r="A389" t="s">
        <v>2207</v>
      </c>
      <c r="B389" t="s">
        <v>2208</v>
      </c>
      <c r="C389" s="9">
        <f t="shared" si="6"/>
        <v>1</v>
      </c>
      <c r="D389" s="79">
        <v>1831</v>
      </c>
      <c r="E389" s="79">
        <v>2135</v>
      </c>
      <c r="F389" s="79">
        <v>2455</v>
      </c>
      <c r="G389" s="79">
        <v>3130</v>
      </c>
      <c r="H389" s="79">
        <v>3590</v>
      </c>
      <c r="I389" s="79">
        <v>4536</v>
      </c>
      <c r="J389" s="79">
        <v>4143</v>
      </c>
      <c r="K389" s="79">
        <v>3322</v>
      </c>
      <c r="L389" s="79">
        <v>3612</v>
      </c>
      <c r="M389" s="79">
        <v>3830</v>
      </c>
    </row>
    <row r="390" spans="1:13" x14ac:dyDescent="0.2">
      <c r="A390" t="s">
        <v>2209</v>
      </c>
      <c r="C390" s="9">
        <f t="shared" si="6"/>
        <v>0</v>
      </c>
      <c r="D390" s="79">
        <v>9482</v>
      </c>
      <c r="E390" s="79">
        <v>9079</v>
      </c>
      <c r="F390" s="79">
        <v>7936</v>
      </c>
      <c r="G390" s="79">
        <v>8520</v>
      </c>
      <c r="H390" s="79">
        <v>8080</v>
      </c>
      <c r="I390" s="79"/>
      <c r="J390" s="79"/>
      <c r="K390" s="79"/>
      <c r="L390" s="79"/>
      <c r="M390" s="79"/>
    </row>
    <row r="391" spans="1:13" x14ac:dyDescent="0.2">
      <c r="A391" t="s">
        <v>2210</v>
      </c>
      <c r="C391" s="9">
        <f t="shared" si="6"/>
        <v>0</v>
      </c>
      <c r="D391" s="79"/>
      <c r="E391" s="79"/>
      <c r="F391" s="79"/>
      <c r="G391" s="79"/>
      <c r="H391" s="79"/>
      <c r="I391" s="79"/>
      <c r="J391" s="79"/>
      <c r="K391" s="79"/>
      <c r="L391" s="79"/>
      <c r="M391" s="79"/>
    </row>
    <row r="392" spans="1:13" x14ac:dyDescent="0.2">
      <c r="A392" t="s">
        <v>2211</v>
      </c>
      <c r="C392" s="9">
        <f t="shared" si="6"/>
        <v>0</v>
      </c>
      <c r="D392" s="79">
        <v>3084</v>
      </c>
      <c r="E392" s="79">
        <v>3741</v>
      </c>
      <c r="F392" s="79">
        <v>4339</v>
      </c>
      <c r="G392" s="79">
        <v>5283</v>
      </c>
      <c r="H392" s="79">
        <v>6555</v>
      </c>
      <c r="I392" s="79"/>
      <c r="J392" s="79"/>
      <c r="K392" s="79"/>
      <c r="L392" s="79"/>
      <c r="M392" s="79"/>
    </row>
    <row r="393" spans="1:13" x14ac:dyDescent="0.2">
      <c r="A393" t="s">
        <v>2212</v>
      </c>
      <c r="C393" s="9">
        <f t="shared" si="6"/>
        <v>0</v>
      </c>
      <c r="D393" s="79"/>
      <c r="E393" s="79"/>
      <c r="F393" s="79"/>
      <c r="G393" s="79"/>
      <c r="H393" s="79"/>
      <c r="I393" s="79"/>
      <c r="J393" s="79"/>
      <c r="K393" s="79"/>
      <c r="L393" s="79"/>
      <c r="M393" s="79"/>
    </row>
    <row r="394" spans="1:13" x14ac:dyDescent="0.2">
      <c r="A394" t="s">
        <v>2213</v>
      </c>
      <c r="B394" t="s">
        <v>2214</v>
      </c>
      <c r="C394" s="9">
        <f t="shared" si="6"/>
        <v>1</v>
      </c>
      <c r="D394" s="79">
        <v>26895</v>
      </c>
      <c r="E394" s="79">
        <v>35150</v>
      </c>
      <c r="F394" s="79">
        <v>39137</v>
      </c>
      <c r="G394" s="79">
        <v>46169</v>
      </c>
      <c r="H394" s="79">
        <v>53438</v>
      </c>
      <c r="I394" s="79">
        <v>54883</v>
      </c>
      <c r="J394" s="79">
        <v>55609</v>
      </c>
      <c r="K394" s="79">
        <v>49446</v>
      </c>
      <c r="L394" s="79">
        <v>44619</v>
      </c>
      <c r="M394" s="79">
        <v>41619</v>
      </c>
    </row>
    <row r="395" spans="1:13" x14ac:dyDescent="0.2">
      <c r="A395" t="s">
        <v>2215</v>
      </c>
      <c r="B395" t="s">
        <v>2216</v>
      </c>
      <c r="C395" s="9">
        <f t="shared" si="6"/>
        <v>2</v>
      </c>
      <c r="D395" s="79">
        <v>13813</v>
      </c>
      <c r="E395" s="79">
        <v>16895</v>
      </c>
      <c r="F395" s="79">
        <v>19016</v>
      </c>
      <c r="G395" s="79">
        <v>19930</v>
      </c>
      <c r="H395" s="79">
        <v>21223</v>
      </c>
      <c r="I395" s="79">
        <v>22835</v>
      </c>
      <c r="J395" s="79">
        <v>23115</v>
      </c>
      <c r="K395" s="79">
        <v>20175</v>
      </c>
      <c r="L395" s="79">
        <v>20821</v>
      </c>
      <c r="M395" s="79">
        <v>20972</v>
      </c>
    </row>
    <row r="396" spans="1:13" x14ac:dyDescent="0.2">
      <c r="A396" t="s">
        <v>2217</v>
      </c>
      <c r="C396" s="9">
        <f t="shared" si="6"/>
        <v>0</v>
      </c>
      <c r="D396" s="79"/>
      <c r="E396" s="79"/>
      <c r="F396" s="79"/>
      <c r="G396" s="79"/>
      <c r="H396" s="79"/>
      <c r="I396" s="79"/>
      <c r="J396" s="79"/>
      <c r="K396" s="79"/>
      <c r="L396" s="79"/>
      <c r="M396" s="79"/>
    </row>
    <row r="397" spans="1:13" x14ac:dyDescent="0.2">
      <c r="A397" t="s">
        <v>2218</v>
      </c>
      <c r="C397" s="9">
        <f t="shared" si="6"/>
        <v>0</v>
      </c>
      <c r="D397" s="79"/>
      <c r="E397" s="79"/>
      <c r="F397" s="79"/>
      <c r="G397" s="79"/>
      <c r="H397" s="79"/>
      <c r="I397" s="79"/>
      <c r="J397" s="79"/>
      <c r="K397" s="79"/>
      <c r="L397" s="79"/>
      <c r="M397" s="79"/>
    </row>
    <row r="398" spans="1:13" x14ac:dyDescent="0.2">
      <c r="A398" t="s">
        <v>2219</v>
      </c>
      <c r="C398" s="9">
        <f t="shared" ref="C398:C438" si="7">LEN(SUBSTITUTE(B398,",",""))/3</f>
        <v>0</v>
      </c>
      <c r="D398" s="79"/>
      <c r="E398" s="79"/>
      <c r="F398" s="79"/>
      <c r="G398" s="79"/>
      <c r="H398" s="79"/>
      <c r="I398" s="79"/>
      <c r="J398" s="79"/>
      <c r="K398" s="79"/>
      <c r="L398" s="79"/>
      <c r="M398" s="79"/>
    </row>
    <row r="399" spans="1:13" x14ac:dyDescent="0.2">
      <c r="A399" t="s">
        <v>2220</v>
      </c>
      <c r="B399" t="s">
        <v>2221</v>
      </c>
      <c r="C399" s="9">
        <f t="shared" si="7"/>
        <v>2</v>
      </c>
      <c r="D399" s="79">
        <v>43124</v>
      </c>
      <c r="E399" s="79">
        <v>50832</v>
      </c>
      <c r="F399" s="79">
        <v>52103</v>
      </c>
      <c r="G399" s="79">
        <v>62197</v>
      </c>
      <c r="H399" s="79">
        <v>72373</v>
      </c>
      <c r="I399" s="79">
        <v>76047</v>
      </c>
      <c r="J399" s="79">
        <v>74677</v>
      </c>
      <c r="K399" s="79">
        <v>67613</v>
      </c>
      <c r="L399" s="79">
        <v>62070</v>
      </c>
      <c r="M399" s="79">
        <v>58841</v>
      </c>
    </row>
    <row r="400" spans="1:13" x14ac:dyDescent="0.2">
      <c r="A400" t="s">
        <v>2222</v>
      </c>
      <c r="C400" s="9">
        <f t="shared" si="7"/>
        <v>0</v>
      </c>
      <c r="D400" s="79"/>
      <c r="E400" s="79"/>
      <c r="F400" s="79"/>
      <c r="G400" s="79"/>
      <c r="H400" s="79"/>
      <c r="I400" s="79"/>
      <c r="J400" s="79"/>
      <c r="K400" s="79"/>
      <c r="L400" s="79"/>
      <c r="M400" s="79"/>
    </row>
    <row r="401" spans="1:13" x14ac:dyDescent="0.2">
      <c r="A401" t="s">
        <v>2223</v>
      </c>
      <c r="B401" t="s">
        <v>2224</v>
      </c>
      <c r="C401" s="9">
        <f t="shared" si="7"/>
        <v>1</v>
      </c>
      <c r="D401" s="79">
        <v>27292</v>
      </c>
      <c r="E401" s="79">
        <v>30937</v>
      </c>
      <c r="F401" s="79">
        <v>31114</v>
      </c>
      <c r="G401" s="79">
        <v>38447</v>
      </c>
      <c r="H401" s="79">
        <v>38253</v>
      </c>
      <c r="I401" s="79">
        <v>42211</v>
      </c>
      <c r="J401" s="79">
        <v>43462</v>
      </c>
      <c r="K401" s="79">
        <v>41100</v>
      </c>
      <c r="L401" s="79">
        <v>37065</v>
      </c>
      <c r="M401" s="79">
        <v>40890</v>
      </c>
    </row>
    <row r="402" spans="1:13" x14ac:dyDescent="0.2">
      <c r="A402" t="s">
        <v>2225</v>
      </c>
      <c r="C402" s="9">
        <f t="shared" si="7"/>
        <v>0</v>
      </c>
      <c r="D402" s="79">
        <v>3251</v>
      </c>
      <c r="E402" s="79">
        <v>3638</v>
      </c>
      <c r="F402" s="79">
        <v>3026</v>
      </c>
      <c r="G402" s="79">
        <v>4633</v>
      </c>
      <c r="H402" s="79">
        <v>4455</v>
      </c>
      <c r="I402" s="79"/>
      <c r="J402" s="79"/>
      <c r="K402" s="79"/>
      <c r="L402" s="79"/>
      <c r="M402" s="79"/>
    </row>
    <row r="403" spans="1:13" ht="32" x14ac:dyDescent="0.2">
      <c r="A403" t="s">
        <v>2226</v>
      </c>
      <c r="B403" t="s">
        <v>2227</v>
      </c>
      <c r="C403" s="9">
        <f t="shared" si="7"/>
        <v>3</v>
      </c>
      <c r="D403" s="79">
        <v>6711</v>
      </c>
      <c r="E403" s="79">
        <v>7603</v>
      </c>
      <c r="F403" s="79">
        <v>6587</v>
      </c>
      <c r="G403" s="79">
        <v>9766</v>
      </c>
      <c r="H403" s="79">
        <v>9451</v>
      </c>
      <c r="I403" s="79">
        <v>10354</v>
      </c>
      <c r="J403" s="79">
        <v>11380</v>
      </c>
      <c r="K403" s="79">
        <v>10103</v>
      </c>
      <c r="L403" s="79">
        <v>8765</v>
      </c>
      <c r="M403" s="79">
        <v>10271</v>
      </c>
    </row>
    <row r="404" spans="1:13" x14ac:dyDescent="0.2">
      <c r="A404" t="s">
        <v>2228</v>
      </c>
      <c r="C404" s="9">
        <f t="shared" si="7"/>
        <v>0</v>
      </c>
      <c r="D404" s="79"/>
      <c r="E404" s="79"/>
      <c r="F404" s="79"/>
      <c r="G404" s="79"/>
      <c r="H404" s="79"/>
      <c r="I404" s="79"/>
      <c r="J404" s="79"/>
      <c r="K404" s="79"/>
      <c r="L404" s="79"/>
      <c r="M404" s="79"/>
    </row>
    <row r="405" spans="1:13" ht="32" x14ac:dyDescent="0.2">
      <c r="A405" t="s">
        <v>2229</v>
      </c>
      <c r="B405" t="s">
        <v>2230</v>
      </c>
      <c r="C405" s="9">
        <f t="shared" si="7"/>
        <v>3</v>
      </c>
      <c r="D405" s="79">
        <v>87465</v>
      </c>
      <c r="E405" s="79">
        <v>104013</v>
      </c>
      <c r="F405" s="79">
        <v>103730</v>
      </c>
      <c r="G405" s="79">
        <v>107622</v>
      </c>
      <c r="H405" s="79">
        <v>117930</v>
      </c>
      <c r="I405" s="79">
        <v>125465</v>
      </c>
      <c r="J405" s="79">
        <v>133240</v>
      </c>
      <c r="K405" s="79">
        <v>134163</v>
      </c>
      <c r="L405" s="79">
        <v>134366</v>
      </c>
      <c r="M405" s="79">
        <v>133370</v>
      </c>
    </row>
    <row r="406" spans="1:13" x14ac:dyDescent="0.2">
      <c r="A406" t="s">
        <v>2231</v>
      </c>
      <c r="C406" s="9">
        <f t="shared" si="7"/>
        <v>0</v>
      </c>
      <c r="D406" s="79"/>
      <c r="E406" s="79"/>
      <c r="F406" s="79"/>
      <c r="G406" s="79"/>
      <c r="H406" s="79"/>
      <c r="I406" s="79"/>
      <c r="J406" s="79"/>
      <c r="K406" s="79"/>
      <c r="L406" s="79"/>
      <c r="M406" s="79"/>
    </row>
    <row r="407" spans="1:13" ht="32" x14ac:dyDescent="0.2">
      <c r="A407" t="s">
        <v>2232</v>
      </c>
      <c r="B407" t="s">
        <v>2233</v>
      </c>
      <c r="C407" s="9">
        <f t="shared" si="7"/>
        <v>3</v>
      </c>
      <c r="D407" s="79">
        <v>106854</v>
      </c>
      <c r="E407" s="79">
        <v>132877</v>
      </c>
      <c r="F407" s="79">
        <v>130879</v>
      </c>
      <c r="G407" s="79">
        <v>140727</v>
      </c>
      <c r="H407" s="79">
        <v>150066</v>
      </c>
      <c r="I407" s="79">
        <v>163266</v>
      </c>
      <c r="J407" s="79">
        <v>201089</v>
      </c>
      <c r="K407" s="79">
        <v>192601</v>
      </c>
      <c r="L407" s="79">
        <v>202164</v>
      </c>
      <c r="M407" s="79">
        <v>191800</v>
      </c>
    </row>
    <row r="408" spans="1:13" x14ac:dyDescent="0.2">
      <c r="A408" t="s">
        <v>2234</v>
      </c>
      <c r="B408" t="s">
        <v>2235</v>
      </c>
      <c r="C408" s="9">
        <f t="shared" si="7"/>
        <v>1</v>
      </c>
      <c r="D408" s="79">
        <v>18725</v>
      </c>
      <c r="E408" s="79">
        <v>20903</v>
      </c>
      <c r="F408" s="79">
        <v>20558</v>
      </c>
      <c r="G408" s="79">
        <v>22148</v>
      </c>
      <c r="H408" s="79">
        <v>22065</v>
      </c>
      <c r="I408" s="79">
        <v>21787</v>
      </c>
      <c r="J408" s="79">
        <v>27909</v>
      </c>
      <c r="K408" s="79">
        <v>29286</v>
      </c>
      <c r="L408" s="79">
        <v>29780</v>
      </c>
      <c r="M408" s="79">
        <v>29986</v>
      </c>
    </row>
    <row r="409" spans="1:13" x14ac:dyDescent="0.2">
      <c r="A409" t="s">
        <v>2236</v>
      </c>
      <c r="B409" t="s">
        <v>2237</v>
      </c>
      <c r="C409" s="9">
        <f t="shared" si="7"/>
        <v>2</v>
      </c>
      <c r="D409" s="79">
        <v>51347</v>
      </c>
      <c r="E409" s="79">
        <v>57523</v>
      </c>
      <c r="F409" s="79">
        <v>57099</v>
      </c>
      <c r="G409" s="79">
        <v>96335</v>
      </c>
      <c r="H409" s="79">
        <v>115599</v>
      </c>
      <c r="I409" s="79">
        <v>131482</v>
      </c>
      <c r="J409" s="79">
        <v>136752</v>
      </c>
      <c r="K409" s="79">
        <v>136528</v>
      </c>
      <c r="L409" s="79">
        <v>140332</v>
      </c>
      <c r="M409" s="79">
        <v>142365</v>
      </c>
    </row>
    <row r="410" spans="1:13" x14ac:dyDescent="0.2">
      <c r="A410" t="s">
        <v>2238</v>
      </c>
      <c r="B410" t="s">
        <v>2239</v>
      </c>
      <c r="C410" s="9">
        <f t="shared" si="7"/>
        <v>2</v>
      </c>
      <c r="D410" s="79">
        <v>24662</v>
      </c>
      <c r="E410" s="79">
        <v>30993</v>
      </c>
      <c r="F410" s="79">
        <v>29105</v>
      </c>
      <c r="G410" s="79">
        <v>62827</v>
      </c>
      <c r="H410" s="79">
        <v>80666</v>
      </c>
      <c r="I410" s="79">
        <v>91783</v>
      </c>
      <c r="J410" s="79">
        <v>93096</v>
      </c>
      <c r="K410" s="79">
        <v>91975</v>
      </c>
      <c r="L410" s="79">
        <v>90780</v>
      </c>
      <c r="M410" s="79">
        <v>87844</v>
      </c>
    </row>
    <row r="411" spans="1:13" ht="32" x14ac:dyDescent="0.2">
      <c r="A411" t="s">
        <v>2240</v>
      </c>
      <c r="B411" t="s">
        <v>2241</v>
      </c>
      <c r="C411" s="9">
        <f t="shared" si="7"/>
        <v>3</v>
      </c>
      <c r="D411" s="79">
        <v>245775</v>
      </c>
      <c r="E411" s="79">
        <v>289188</v>
      </c>
      <c r="F411" s="79">
        <v>271478</v>
      </c>
      <c r="G411" s="79">
        <v>288612</v>
      </c>
      <c r="H411" s="79">
        <v>345432</v>
      </c>
      <c r="I411" s="79">
        <v>374182</v>
      </c>
      <c r="J411" s="79">
        <v>407049</v>
      </c>
      <c r="K411" s="79">
        <v>394397</v>
      </c>
      <c r="L411" s="79">
        <v>398491</v>
      </c>
      <c r="M411" s="79">
        <v>392500</v>
      </c>
    </row>
    <row r="412" spans="1:13" ht="32" x14ac:dyDescent="0.2">
      <c r="A412" t="s">
        <v>2242</v>
      </c>
      <c r="B412" t="s">
        <v>2243</v>
      </c>
      <c r="C412" s="9">
        <f t="shared" si="7"/>
        <v>3</v>
      </c>
      <c r="D412" s="79">
        <v>315859</v>
      </c>
      <c r="E412" s="79">
        <v>355985</v>
      </c>
      <c r="F412" s="79">
        <v>354999</v>
      </c>
      <c r="G412" s="79">
        <v>384196</v>
      </c>
      <c r="H412" s="79">
        <v>419443</v>
      </c>
      <c r="I412" s="79">
        <v>430768</v>
      </c>
      <c r="J412" s="79">
        <v>443131</v>
      </c>
      <c r="K412" s="79">
        <v>452276</v>
      </c>
      <c r="L412" s="79">
        <v>452863</v>
      </c>
      <c r="M412" s="79">
        <v>419074</v>
      </c>
    </row>
    <row r="413" spans="1:13" x14ac:dyDescent="0.2">
      <c r="A413" t="s">
        <v>2244</v>
      </c>
      <c r="B413" t="s">
        <v>2245</v>
      </c>
      <c r="C413" s="9">
        <f t="shared" si="7"/>
        <v>1</v>
      </c>
      <c r="D413" s="79">
        <v>3216</v>
      </c>
      <c r="E413" s="79">
        <v>3867</v>
      </c>
      <c r="F413" s="79">
        <v>3703</v>
      </c>
      <c r="G413" s="79">
        <v>3022</v>
      </c>
      <c r="H413" s="79">
        <v>3060</v>
      </c>
      <c r="I413" s="79">
        <v>2879</v>
      </c>
      <c r="J413" s="79">
        <v>2750</v>
      </c>
      <c r="K413" s="79">
        <v>2432</v>
      </c>
      <c r="L413" s="79">
        <v>2247</v>
      </c>
      <c r="M413" s="79">
        <v>2401</v>
      </c>
    </row>
    <row r="414" spans="1:13" x14ac:dyDescent="0.2">
      <c r="A414" t="s">
        <v>2246</v>
      </c>
      <c r="B414" t="s">
        <v>2247</v>
      </c>
      <c r="C414" s="9">
        <f t="shared" si="7"/>
        <v>1</v>
      </c>
      <c r="D414" s="79">
        <v>7358</v>
      </c>
      <c r="E414" s="79">
        <v>9252</v>
      </c>
      <c r="F414" s="79">
        <v>8702</v>
      </c>
      <c r="G414" s="79">
        <v>14782</v>
      </c>
      <c r="H414" s="79">
        <v>17906</v>
      </c>
      <c r="I414" s="79">
        <v>19917</v>
      </c>
      <c r="J414" s="79">
        <v>20751</v>
      </c>
      <c r="K414" s="79">
        <v>20547</v>
      </c>
      <c r="L414" s="79">
        <v>21153</v>
      </c>
      <c r="M414" s="79">
        <v>21538</v>
      </c>
    </row>
    <row r="415" spans="1:13" x14ac:dyDescent="0.2">
      <c r="A415" t="s">
        <v>2248</v>
      </c>
      <c r="B415" t="s">
        <v>2249</v>
      </c>
      <c r="C415" s="9">
        <f t="shared" si="7"/>
        <v>2</v>
      </c>
      <c r="D415" s="79">
        <v>5035</v>
      </c>
      <c r="E415" s="79">
        <v>6304</v>
      </c>
      <c r="F415" s="79">
        <v>6270</v>
      </c>
      <c r="G415" s="79">
        <v>7920</v>
      </c>
      <c r="H415" s="79">
        <v>11626</v>
      </c>
      <c r="I415" s="79">
        <v>14107</v>
      </c>
      <c r="J415" s="79">
        <v>15408</v>
      </c>
      <c r="K415" s="79">
        <v>16193</v>
      </c>
      <c r="L415" s="79">
        <v>16422</v>
      </c>
      <c r="M415" s="79">
        <v>16191</v>
      </c>
    </row>
    <row r="416" spans="1:13" ht="96" x14ac:dyDescent="0.2">
      <c r="A416" t="s">
        <v>2250</v>
      </c>
      <c r="B416" t="s">
        <v>2251</v>
      </c>
      <c r="C416" s="9">
        <f t="shared" si="7"/>
        <v>12</v>
      </c>
      <c r="D416" s="79">
        <v>71551</v>
      </c>
      <c r="E416" s="79">
        <v>80601</v>
      </c>
      <c r="F416" s="79">
        <v>81259</v>
      </c>
      <c r="G416" s="79">
        <v>95737</v>
      </c>
      <c r="H416" s="79">
        <v>90393</v>
      </c>
      <c r="I416" s="79">
        <v>94239</v>
      </c>
      <c r="J416" s="79">
        <v>98921</v>
      </c>
      <c r="K416" s="79">
        <v>106017</v>
      </c>
      <c r="L416" s="79">
        <v>101705</v>
      </c>
      <c r="M416" s="79">
        <v>90820</v>
      </c>
    </row>
    <row r="417" spans="1:13" x14ac:dyDescent="0.2">
      <c r="A417" t="s">
        <v>2252</v>
      </c>
      <c r="B417" t="s">
        <v>2253</v>
      </c>
      <c r="C417" s="9">
        <f t="shared" si="7"/>
        <v>1</v>
      </c>
      <c r="D417" s="79">
        <v>19845</v>
      </c>
      <c r="E417" s="79">
        <v>21993</v>
      </c>
      <c r="F417" s="79">
        <v>22079</v>
      </c>
      <c r="G417" s="79">
        <v>18849</v>
      </c>
      <c r="H417" s="79">
        <v>18747</v>
      </c>
      <c r="I417" s="79">
        <v>18561</v>
      </c>
      <c r="J417" s="79">
        <v>16719</v>
      </c>
      <c r="K417" s="79">
        <v>18225</v>
      </c>
      <c r="L417" s="79">
        <v>18193</v>
      </c>
      <c r="M417" s="79">
        <v>18319</v>
      </c>
    </row>
    <row r="418" spans="1:13" ht="32" x14ac:dyDescent="0.2">
      <c r="A418" t="s">
        <v>2254</v>
      </c>
      <c r="B418" t="s">
        <v>2255</v>
      </c>
      <c r="C418" s="9">
        <f t="shared" si="7"/>
        <v>3</v>
      </c>
      <c r="D418" s="79">
        <v>91644</v>
      </c>
      <c r="E418" s="79">
        <v>105399</v>
      </c>
      <c r="F418" s="79">
        <v>104244</v>
      </c>
      <c r="G418" s="79">
        <v>111982</v>
      </c>
      <c r="H418" s="79">
        <v>104406</v>
      </c>
      <c r="I418" s="79">
        <v>110897</v>
      </c>
      <c r="J418" s="79">
        <v>101335</v>
      </c>
      <c r="K418" s="79">
        <v>100467</v>
      </c>
      <c r="L418" s="79">
        <v>96466</v>
      </c>
      <c r="M418" s="79">
        <v>96763</v>
      </c>
    </row>
    <row r="419" spans="1:13" ht="48" x14ac:dyDescent="0.2">
      <c r="A419" t="s">
        <v>2256</v>
      </c>
      <c r="B419" t="s">
        <v>2257</v>
      </c>
      <c r="C419" s="9">
        <f t="shared" si="7"/>
        <v>5</v>
      </c>
      <c r="D419" s="79">
        <v>131017</v>
      </c>
      <c r="E419" s="79">
        <v>149801</v>
      </c>
      <c r="F419" s="79">
        <v>153536</v>
      </c>
      <c r="G419" s="79">
        <v>156962</v>
      </c>
      <c r="H419" s="79">
        <v>150018</v>
      </c>
      <c r="I419" s="79">
        <v>151155</v>
      </c>
      <c r="J419" s="79">
        <v>156146</v>
      </c>
      <c r="K419" s="79">
        <v>155245</v>
      </c>
      <c r="L419" s="79">
        <v>152706</v>
      </c>
      <c r="M419" s="79">
        <v>158170</v>
      </c>
    </row>
    <row r="420" spans="1:13" x14ac:dyDescent="0.2">
      <c r="A420" t="s">
        <v>2258</v>
      </c>
      <c r="B420" t="s">
        <v>2259</v>
      </c>
      <c r="C420" s="9">
        <f t="shared" si="7"/>
        <v>2</v>
      </c>
      <c r="D420" s="79">
        <v>26713</v>
      </c>
      <c r="E420" s="79">
        <v>29964</v>
      </c>
      <c r="F420" s="79">
        <v>28374</v>
      </c>
      <c r="G420" s="79">
        <v>28753</v>
      </c>
      <c r="H420" s="79">
        <v>24795</v>
      </c>
      <c r="I420" s="79">
        <v>28617</v>
      </c>
      <c r="J420" s="79">
        <v>28256</v>
      </c>
      <c r="K420" s="79">
        <v>25352</v>
      </c>
      <c r="L420" s="79">
        <v>25554</v>
      </c>
      <c r="M420" s="79">
        <v>26149</v>
      </c>
    </row>
    <row r="421" spans="1:13" x14ac:dyDescent="0.2">
      <c r="A421" t="s">
        <v>2260</v>
      </c>
      <c r="B421" t="s">
        <v>2261</v>
      </c>
      <c r="C421" s="9">
        <f t="shared" si="7"/>
        <v>1</v>
      </c>
      <c r="D421" s="79">
        <v>43820</v>
      </c>
      <c r="E421" s="79">
        <v>52856</v>
      </c>
      <c r="F421" s="79">
        <v>47330</v>
      </c>
      <c r="G421" s="79">
        <v>49526</v>
      </c>
      <c r="H421" s="79">
        <v>45882</v>
      </c>
      <c r="I421" s="79">
        <v>61832</v>
      </c>
      <c r="J421" s="79">
        <v>63011</v>
      </c>
      <c r="K421" s="79">
        <v>52846</v>
      </c>
      <c r="L421" s="79">
        <v>49588</v>
      </c>
      <c r="M421" s="79">
        <v>49837</v>
      </c>
    </row>
    <row r="422" spans="1:13" x14ac:dyDescent="0.2">
      <c r="A422" t="s">
        <v>2262</v>
      </c>
      <c r="C422" s="9">
        <f t="shared" si="7"/>
        <v>0</v>
      </c>
      <c r="D422" s="79"/>
      <c r="E422" s="79"/>
      <c r="F422" s="79"/>
      <c r="G422" s="79"/>
      <c r="H422" s="79"/>
      <c r="I422" s="79"/>
      <c r="J422" s="79"/>
      <c r="K422" s="79"/>
      <c r="L422" s="79"/>
      <c r="M422" s="79"/>
    </row>
    <row r="423" spans="1:13" x14ac:dyDescent="0.2">
      <c r="A423" t="s">
        <v>2263</v>
      </c>
      <c r="B423" t="s">
        <v>2264</v>
      </c>
      <c r="C423" s="9">
        <f t="shared" si="7"/>
        <v>2</v>
      </c>
      <c r="D423" s="79">
        <v>588521</v>
      </c>
      <c r="E423" s="79">
        <v>621501</v>
      </c>
      <c r="F423" s="79">
        <v>626915</v>
      </c>
      <c r="G423" s="79">
        <v>689399</v>
      </c>
      <c r="H423" s="79">
        <v>680938</v>
      </c>
      <c r="I423" s="79">
        <v>675431</v>
      </c>
      <c r="J423" s="79">
        <v>648907</v>
      </c>
      <c r="K423" s="79">
        <v>633942</v>
      </c>
      <c r="L423" s="79">
        <v>618108</v>
      </c>
      <c r="M423" s="79">
        <v>659288</v>
      </c>
    </row>
    <row r="424" spans="1:13" x14ac:dyDescent="0.2">
      <c r="A424" t="s">
        <v>2265</v>
      </c>
      <c r="B424" t="s">
        <v>2266</v>
      </c>
      <c r="C424" s="9">
        <f t="shared" si="7"/>
        <v>2</v>
      </c>
      <c r="D424" s="79">
        <v>16232</v>
      </c>
      <c r="E424" s="79">
        <v>18519</v>
      </c>
      <c r="F424" s="79">
        <v>17238</v>
      </c>
      <c r="G424" s="79">
        <v>25974</v>
      </c>
      <c r="H424" s="79">
        <v>20813</v>
      </c>
      <c r="I424" s="79">
        <v>23640</v>
      </c>
      <c r="J424" s="79">
        <v>21220</v>
      </c>
      <c r="K424" s="79">
        <v>19961</v>
      </c>
      <c r="L424" s="79">
        <v>19377</v>
      </c>
      <c r="M424" s="79">
        <v>20745</v>
      </c>
    </row>
    <row r="425" spans="1:13" x14ac:dyDescent="0.2">
      <c r="A425" t="s">
        <v>2267</v>
      </c>
      <c r="B425" t="s">
        <v>2268</v>
      </c>
      <c r="C425" s="9">
        <f t="shared" si="7"/>
        <v>2</v>
      </c>
      <c r="D425" s="79">
        <v>128033</v>
      </c>
      <c r="E425" s="79">
        <v>141030</v>
      </c>
      <c r="F425" s="79">
        <v>143918</v>
      </c>
      <c r="G425" s="79">
        <v>150425</v>
      </c>
      <c r="H425" s="79">
        <v>146786</v>
      </c>
      <c r="I425" s="79">
        <v>144792</v>
      </c>
      <c r="J425" s="79">
        <v>152318</v>
      </c>
      <c r="K425" s="79">
        <v>152003</v>
      </c>
      <c r="L425" s="79">
        <v>145280</v>
      </c>
      <c r="M425" s="79">
        <v>146875</v>
      </c>
    </row>
    <row r="426" spans="1:13" x14ac:dyDescent="0.2">
      <c r="A426" t="s">
        <v>2269</v>
      </c>
      <c r="B426" t="s">
        <v>2270</v>
      </c>
      <c r="C426" s="9">
        <f t="shared" si="7"/>
        <v>1</v>
      </c>
      <c r="D426" s="79">
        <v>49242</v>
      </c>
      <c r="E426" s="79">
        <v>55420</v>
      </c>
      <c r="F426" s="79">
        <v>59732</v>
      </c>
      <c r="G426" s="79">
        <v>61271</v>
      </c>
      <c r="H426" s="79">
        <v>57114</v>
      </c>
      <c r="I426" s="79">
        <v>59595</v>
      </c>
      <c r="J426" s="79">
        <v>62114</v>
      </c>
      <c r="K426" s="79">
        <v>62023</v>
      </c>
      <c r="L426" s="79">
        <v>61021</v>
      </c>
      <c r="M426" s="79">
        <v>62431</v>
      </c>
    </row>
    <row r="427" spans="1:13" x14ac:dyDescent="0.2">
      <c r="A427" t="s">
        <v>2271</v>
      </c>
      <c r="B427" t="s">
        <v>2272</v>
      </c>
      <c r="C427" s="9">
        <f t="shared" si="7"/>
        <v>1</v>
      </c>
      <c r="D427" s="79">
        <v>61472</v>
      </c>
      <c r="E427" s="79">
        <v>73976</v>
      </c>
      <c r="F427" s="79">
        <v>71369</v>
      </c>
      <c r="G427" s="79">
        <v>70737</v>
      </c>
      <c r="H427" s="79">
        <v>69166</v>
      </c>
      <c r="I427" s="79">
        <v>74752</v>
      </c>
      <c r="J427" s="79">
        <v>74031</v>
      </c>
      <c r="K427" s="79">
        <v>70341</v>
      </c>
      <c r="L427" s="79">
        <v>74472</v>
      </c>
      <c r="M427" s="79">
        <v>76987</v>
      </c>
    </row>
    <row r="428" spans="1:13" x14ac:dyDescent="0.2">
      <c r="A428" t="s">
        <v>2273</v>
      </c>
      <c r="C428" s="9">
        <f t="shared" si="7"/>
        <v>0</v>
      </c>
      <c r="D428" s="79">
        <v>36372</v>
      </c>
      <c r="E428" s="79">
        <v>39358</v>
      </c>
      <c r="F428" s="79">
        <v>37852</v>
      </c>
      <c r="G428" s="79">
        <v>39117</v>
      </c>
      <c r="H428" s="79">
        <v>35853</v>
      </c>
      <c r="I428" s="79"/>
      <c r="J428" s="79"/>
      <c r="K428" s="79"/>
      <c r="L428" s="79"/>
      <c r="M428" s="79"/>
    </row>
    <row r="429" spans="1:13" x14ac:dyDescent="0.2">
      <c r="A429" t="s">
        <v>2274</v>
      </c>
      <c r="B429" t="s">
        <v>2275</v>
      </c>
      <c r="C429" s="9">
        <f t="shared" si="7"/>
        <v>2</v>
      </c>
      <c r="D429" s="79">
        <v>36516</v>
      </c>
      <c r="E429" s="79">
        <v>39414</v>
      </c>
      <c r="F429" s="79">
        <v>40085</v>
      </c>
      <c r="G429" s="79">
        <v>41810</v>
      </c>
      <c r="H429" s="79">
        <v>37256</v>
      </c>
      <c r="I429" s="79">
        <v>38847</v>
      </c>
      <c r="J429" s="79">
        <v>38007</v>
      </c>
      <c r="K429" s="79">
        <v>32840</v>
      </c>
      <c r="L429" s="79">
        <v>34070</v>
      </c>
      <c r="M429" s="79">
        <v>38793</v>
      </c>
    </row>
    <row r="430" spans="1:13" x14ac:dyDescent="0.2">
      <c r="A430" t="s">
        <v>2276</v>
      </c>
      <c r="B430" t="s">
        <v>2277</v>
      </c>
      <c r="C430" s="9">
        <f t="shared" si="7"/>
        <v>2</v>
      </c>
      <c r="D430" s="79">
        <v>559020</v>
      </c>
      <c r="E430" s="79">
        <v>699375</v>
      </c>
      <c r="F430" s="79">
        <v>688991</v>
      </c>
      <c r="G430" s="79">
        <v>732743</v>
      </c>
      <c r="H430" s="79">
        <v>767770</v>
      </c>
      <c r="I430" s="79">
        <v>784226</v>
      </c>
      <c r="J430" s="79">
        <v>764466</v>
      </c>
      <c r="K430" s="79">
        <v>746074</v>
      </c>
      <c r="L430" s="79">
        <v>743950</v>
      </c>
      <c r="M430" s="79">
        <v>746952</v>
      </c>
    </row>
    <row r="431" spans="1:13" x14ac:dyDescent="0.2">
      <c r="A431" t="s">
        <v>2278</v>
      </c>
      <c r="C431" s="9">
        <f t="shared" si="7"/>
        <v>0</v>
      </c>
      <c r="D431" s="79"/>
      <c r="E431" s="79"/>
      <c r="F431" s="79"/>
      <c r="G431" s="79"/>
      <c r="H431" s="79"/>
      <c r="I431" s="79"/>
      <c r="J431" s="79"/>
      <c r="K431" s="79"/>
      <c r="L431" s="79"/>
      <c r="M431" s="79"/>
    </row>
    <row r="432" spans="1:13" ht="32" x14ac:dyDescent="0.2">
      <c r="A432" t="s">
        <v>2279</v>
      </c>
      <c r="B432" t="s">
        <v>2280</v>
      </c>
      <c r="C432" s="9">
        <f t="shared" si="7"/>
        <v>3</v>
      </c>
      <c r="D432" s="79">
        <v>36372</v>
      </c>
      <c r="E432" s="79">
        <v>39358</v>
      </c>
      <c r="F432" s="79">
        <v>37852</v>
      </c>
      <c r="G432" s="79">
        <v>39117</v>
      </c>
      <c r="H432" s="79">
        <v>35853</v>
      </c>
      <c r="I432" s="79">
        <v>36549</v>
      </c>
      <c r="J432" s="79">
        <v>37411</v>
      </c>
      <c r="K432" s="79">
        <v>31551</v>
      </c>
      <c r="L432" s="79">
        <v>32031</v>
      </c>
      <c r="M432" s="79">
        <v>36031</v>
      </c>
    </row>
    <row r="433" spans="1:13" x14ac:dyDescent="0.2">
      <c r="A433" t="s">
        <v>2281</v>
      </c>
      <c r="C433" s="9">
        <f t="shared" si="7"/>
        <v>0</v>
      </c>
      <c r="D433" s="79"/>
      <c r="E433" s="79"/>
      <c r="F433" s="79"/>
      <c r="G433" s="79"/>
      <c r="H433" s="79"/>
      <c r="I433" s="79"/>
      <c r="J433" s="79"/>
      <c r="K433" s="79"/>
      <c r="L433" s="79"/>
      <c r="M433" s="79"/>
    </row>
    <row r="434" spans="1:13" x14ac:dyDescent="0.2">
      <c r="A434" t="s">
        <v>2282</v>
      </c>
      <c r="C434" s="9">
        <f t="shared" si="7"/>
        <v>0</v>
      </c>
      <c r="D434" s="79"/>
      <c r="E434" s="79"/>
      <c r="F434" s="79"/>
      <c r="G434" s="79"/>
      <c r="H434" s="79"/>
      <c r="I434" s="79"/>
      <c r="J434" s="79"/>
      <c r="K434" s="79"/>
      <c r="L434" s="79"/>
      <c r="M434" s="79"/>
    </row>
    <row r="435" spans="1:13" x14ac:dyDescent="0.2">
      <c r="A435" t="s">
        <v>2283</v>
      </c>
      <c r="C435" s="9">
        <f t="shared" si="7"/>
        <v>0</v>
      </c>
      <c r="D435" s="79"/>
      <c r="E435" s="79"/>
      <c r="F435" s="79"/>
      <c r="G435" s="79"/>
      <c r="H435" s="79"/>
      <c r="I435" s="79"/>
      <c r="J435" s="79"/>
      <c r="K435" s="79"/>
      <c r="L435" s="79"/>
      <c r="M435" s="79"/>
    </row>
    <row r="436" spans="1:13" ht="32" x14ac:dyDescent="0.2">
      <c r="A436" t="s">
        <v>2284</v>
      </c>
      <c r="B436" t="s">
        <v>2285</v>
      </c>
      <c r="C436" s="9">
        <f t="shared" si="7"/>
        <v>3</v>
      </c>
      <c r="D436" s="79">
        <v>17640</v>
      </c>
      <c r="E436" s="79">
        <v>19950</v>
      </c>
      <c r="F436" s="79">
        <v>20737</v>
      </c>
      <c r="G436" s="79">
        <v>20901</v>
      </c>
      <c r="H436" s="79">
        <v>22274</v>
      </c>
      <c r="I436" s="79">
        <v>23696</v>
      </c>
      <c r="J436" s="79">
        <v>25397</v>
      </c>
      <c r="K436" s="79">
        <v>25619</v>
      </c>
      <c r="L436" s="79">
        <v>26330</v>
      </c>
      <c r="M436" s="79">
        <v>28076</v>
      </c>
    </row>
    <row r="437" spans="1:13" ht="64" x14ac:dyDescent="0.2">
      <c r="A437" t="s">
        <v>2286</v>
      </c>
      <c r="B437" t="s">
        <v>2287</v>
      </c>
      <c r="C437" s="9">
        <f t="shared" si="7"/>
        <v>7</v>
      </c>
      <c r="D437" s="79">
        <v>17048</v>
      </c>
      <c r="E437" s="79">
        <v>18199</v>
      </c>
      <c r="F437" s="79">
        <v>17798</v>
      </c>
      <c r="G437" s="79">
        <v>18822</v>
      </c>
      <c r="H437" s="79">
        <v>19757</v>
      </c>
      <c r="I437" s="79">
        <v>19812</v>
      </c>
      <c r="J437" s="79">
        <v>19222</v>
      </c>
      <c r="K437" s="79">
        <v>18674</v>
      </c>
      <c r="L437" s="79">
        <v>17969</v>
      </c>
      <c r="M437" s="79">
        <v>17981</v>
      </c>
    </row>
    <row r="438" spans="1:13" x14ac:dyDescent="0.2">
      <c r="A438" t="s">
        <v>2288</v>
      </c>
      <c r="C438" s="9">
        <f t="shared" si="7"/>
        <v>0</v>
      </c>
      <c r="D438" s="79"/>
      <c r="E438" s="79"/>
      <c r="F438" s="79"/>
      <c r="G438" s="79"/>
      <c r="H438" s="79"/>
      <c r="I438" s="79"/>
      <c r="J438" s="79"/>
      <c r="K438" s="79"/>
      <c r="L438" s="79"/>
      <c r="M438" s="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workbookViewId="0">
      <selection activeCell="G2" sqref="G2"/>
    </sheetView>
  </sheetViews>
  <sheetFormatPr baseColWidth="10" defaultColWidth="8.625" defaultRowHeight="16" x14ac:dyDescent="0.2"/>
  <cols>
    <col min="2" max="2" width="9.5" bestFit="1" customWidth="1"/>
    <col min="3" max="3" width="10.625" customWidth="1"/>
    <col min="4" max="7" width="9.5" bestFit="1" customWidth="1"/>
  </cols>
  <sheetData>
    <row r="1" spans="1:7" ht="32" customHeight="1" x14ac:dyDescent="0.2">
      <c r="A1" t="s">
        <v>2</v>
      </c>
      <c r="B1" t="s">
        <v>2291</v>
      </c>
      <c r="C1" t="s">
        <v>2298</v>
      </c>
      <c r="D1" t="s">
        <v>2299</v>
      </c>
      <c r="E1" t="s">
        <v>2300</v>
      </c>
      <c r="F1" t="s">
        <v>2301</v>
      </c>
      <c r="G1" t="s">
        <v>2302</v>
      </c>
    </row>
    <row r="2" spans="1:7" x14ac:dyDescent="0.2">
      <c r="A2" t="s">
        <v>589</v>
      </c>
      <c r="B2" s="79"/>
      <c r="C2" s="79">
        <v>1420462</v>
      </c>
      <c r="D2" s="79"/>
      <c r="E2" s="79"/>
      <c r="F2" s="79"/>
      <c r="G2" s="79"/>
    </row>
    <row r="3" spans="1:7" x14ac:dyDescent="0.2">
      <c r="A3" t="s">
        <v>251</v>
      </c>
      <c r="B3" s="79">
        <v>57398</v>
      </c>
      <c r="C3" s="79">
        <v>9559472</v>
      </c>
      <c r="D3" s="79">
        <v>1300249</v>
      </c>
      <c r="E3" s="79">
        <v>1931143</v>
      </c>
      <c r="F3" s="79">
        <v>2133308</v>
      </c>
      <c r="G3" s="79">
        <v>2667787</v>
      </c>
    </row>
    <row r="4" spans="1:7" x14ac:dyDescent="0.2">
      <c r="A4" t="s">
        <v>286</v>
      </c>
      <c r="B4" s="79">
        <v>32196</v>
      </c>
      <c r="C4" s="79">
        <v>5831836</v>
      </c>
      <c r="D4" s="79">
        <v>1018567</v>
      </c>
      <c r="E4" s="79">
        <v>1699284</v>
      </c>
      <c r="F4" s="79">
        <v>1835452</v>
      </c>
      <c r="G4" s="79">
        <v>2023739</v>
      </c>
    </row>
    <row r="5" spans="1:7" x14ac:dyDescent="0.2">
      <c r="A5" t="s">
        <v>505</v>
      </c>
      <c r="B5" s="79">
        <v>107287</v>
      </c>
      <c r="C5" s="79">
        <v>12784034</v>
      </c>
      <c r="D5" s="79">
        <v>2225188</v>
      </c>
      <c r="E5" s="79">
        <v>5853173</v>
      </c>
      <c r="F5" s="79">
        <v>6085084</v>
      </c>
      <c r="G5" s="79">
        <v>6257267</v>
      </c>
    </row>
    <row r="6" spans="1:7" x14ac:dyDescent="0.2">
      <c r="A6" t="s">
        <v>516</v>
      </c>
      <c r="B6" s="79">
        <v>11220577</v>
      </c>
      <c r="C6" s="79">
        <v>74507912</v>
      </c>
      <c r="D6" s="79">
        <v>34252814</v>
      </c>
      <c r="E6" s="79">
        <v>36531377</v>
      </c>
      <c r="F6" s="79">
        <v>36792152</v>
      </c>
      <c r="G6" s="79">
        <v>36982440</v>
      </c>
    </row>
    <row r="7" spans="1:7" x14ac:dyDescent="0.2">
      <c r="A7" t="s">
        <v>473</v>
      </c>
      <c r="B7" s="79">
        <v>246008</v>
      </c>
      <c r="C7" s="79">
        <v>10058392</v>
      </c>
      <c r="D7" s="79">
        <v>2929426</v>
      </c>
      <c r="E7" s="79">
        <v>3711428</v>
      </c>
      <c r="F7" s="79">
        <v>4175897</v>
      </c>
      <c r="G7" s="79">
        <v>4792625</v>
      </c>
    </row>
    <row r="8" spans="1:7" x14ac:dyDescent="0.2">
      <c r="A8" t="s">
        <v>7</v>
      </c>
      <c r="B8" s="79">
        <v>1566303</v>
      </c>
      <c r="C8" s="79">
        <v>7148194</v>
      </c>
      <c r="D8" s="79">
        <v>3470708</v>
      </c>
      <c r="E8" s="79">
        <v>3574097</v>
      </c>
      <c r="F8" s="79">
        <v>3574097</v>
      </c>
      <c r="G8" s="79">
        <v>3574097</v>
      </c>
    </row>
    <row r="9" spans="1:7" x14ac:dyDescent="0.2">
      <c r="A9" t="s">
        <v>2292</v>
      </c>
      <c r="B9" s="79">
        <v>4919039</v>
      </c>
      <c r="C9" s="79">
        <v>1203446</v>
      </c>
      <c r="D9" s="79">
        <v>601723</v>
      </c>
      <c r="E9" s="79">
        <v>601723</v>
      </c>
      <c r="F9" s="79">
        <v>601723</v>
      </c>
      <c r="G9" s="79">
        <v>601723</v>
      </c>
    </row>
    <row r="10" spans="1:7" x14ac:dyDescent="0.2">
      <c r="A10" t="s">
        <v>95</v>
      </c>
      <c r="B10" s="79">
        <v>696992</v>
      </c>
      <c r="C10" s="79">
        <v>1795868</v>
      </c>
      <c r="D10" s="79">
        <v>538479</v>
      </c>
      <c r="E10" s="79">
        <v>683168</v>
      </c>
      <c r="F10" s="79">
        <v>725728</v>
      </c>
      <c r="G10" s="79">
        <v>822254</v>
      </c>
    </row>
    <row r="11" spans="1:7" x14ac:dyDescent="0.2">
      <c r="A11" t="s">
        <v>172</v>
      </c>
      <c r="B11" s="79">
        <v>936427</v>
      </c>
      <c r="C11" s="79">
        <v>37602620</v>
      </c>
      <c r="D11" s="79">
        <v>12373707</v>
      </c>
      <c r="E11" s="79">
        <v>15473012</v>
      </c>
      <c r="F11" s="79">
        <v>16087639</v>
      </c>
      <c r="G11" s="79">
        <v>16886734</v>
      </c>
    </row>
    <row r="12" spans="1:7" x14ac:dyDescent="0.2">
      <c r="A12" t="s">
        <v>213</v>
      </c>
      <c r="B12" s="79">
        <v>151219</v>
      </c>
      <c r="C12" s="79">
        <v>19375306</v>
      </c>
      <c r="D12" s="79">
        <v>4767371</v>
      </c>
      <c r="E12" s="79">
        <v>6910938</v>
      </c>
      <c r="F12" s="79">
        <v>7456364</v>
      </c>
      <c r="G12" s="79">
        <v>7969848</v>
      </c>
    </row>
    <row r="13" spans="1:7" x14ac:dyDescent="0.2">
      <c r="A13" t="s">
        <v>581</v>
      </c>
      <c r="B13" s="79"/>
      <c r="C13" s="79">
        <v>2720602</v>
      </c>
      <c r="D13" s="79"/>
      <c r="E13" s="79"/>
      <c r="F13" s="79"/>
      <c r="G13" s="79"/>
    </row>
    <row r="14" spans="1:7" x14ac:dyDescent="0.2">
      <c r="A14" t="s">
        <v>350</v>
      </c>
      <c r="B14" s="79">
        <v>61247</v>
      </c>
      <c r="C14" s="79">
        <v>6092710</v>
      </c>
      <c r="D14" s="79">
        <v>389388</v>
      </c>
      <c r="E14" s="79">
        <v>1475541</v>
      </c>
      <c r="F14" s="79">
        <v>1639038</v>
      </c>
      <c r="G14" s="79">
        <v>2057328</v>
      </c>
    </row>
    <row r="15" spans="1:7" x14ac:dyDescent="0.2">
      <c r="A15" t="s">
        <v>591</v>
      </c>
      <c r="B15" s="79">
        <v>7510</v>
      </c>
      <c r="C15" s="79">
        <v>3135164</v>
      </c>
      <c r="D15" s="79">
        <v>82342</v>
      </c>
      <c r="E15" s="79">
        <v>194879</v>
      </c>
      <c r="F15" s="79">
        <v>207144</v>
      </c>
      <c r="G15" s="79">
        <v>246679</v>
      </c>
    </row>
    <row r="16" spans="1:7" x14ac:dyDescent="0.2">
      <c r="A16" t="s">
        <v>353</v>
      </c>
      <c r="B16" s="79">
        <v>4579123</v>
      </c>
      <c r="C16" s="79">
        <v>25661264</v>
      </c>
      <c r="D16" s="79">
        <v>10714374</v>
      </c>
      <c r="E16" s="79">
        <v>12499569</v>
      </c>
      <c r="F16" s="79">
        <v>12765020</v>
      </c>
      <c r="G16" s="79">
        <v>12814300</v>
      </c>
    </row>
    <row r="17" spans="1:7" x14ac:dyDescent="0.2">
      <c r="A17" t="s">
        <v>373</v>
      </c>
      <c r="B17" s="79">
        <v>131942</v>
      </c>
      <c r="C17" s="79">
        <v>12967604</v>
      </c>
      <c r="D17" s="79">
        <v>3835873</v>
      </c>
      <c r="E17" s="79">
        <v>5296985</v>
      </c>
      <c r="F17" s="79">
        <v>5552693</v>
      </c>
      <c r="G17" s="79">
        <v>5798432</v>
      </c>
    </row>
    <row r="18" spans="1:7" x14ac:dyDescent="0.2">
      <c r="A18" t="s">
        <v>484</v>
      </c>
      <c r="B18" s="79">
        <v>49384</v>
      </c>
      <c r="C18" s="79">
        <v>5706236</v>
      </c>
      <c r="D18" s="79">
        <v>1514365</v>
      </c>
      <c r="E18" s="79">
        <v>2147987</v>
      </c>
      <c r="F18" s="79">
        <v>2405165</v>
      </c>
      <c r="G18" s="79">
        <v>2602789</v>
      </c>
    </row>
    <row r="19" spans="1:7" x14ac:dyDescent="0.2">
      <c r="A19" t="s">
        <v>389</v>
      </c>
      <c r="B19" s="79">
        <v>9500</v>
      </c>
      <c r="C19" s="79">
        <v>8678734</v>
      </c>
      <c r="D19" s="79">
        <v>584662</v>
      </c>
      <c r="E19" s="79">
        <v>1003567</v>
      </c>
      <c r="F19" s="79">
        <v>1367714</v>
      </c>
      <c r="G19" s="79">
        <v>1884830</v>
      </c>
    </row>
    <row r="20" spans="1:7" x14ac:dyDescent="0.2">
      <c r="A20" t="s">
        <v>261</v>
      </c>
      <c r="B20" s="79">
        <v>211148</v>
      </c>
      <c r="C20" s="79">
        <v>9066744</v>
      </c>
      <c r="D20" s="79">
        <v>2276699</v>
      </c>
      <c r="E20" s="79">
        <v>3698264</v>
      </c>
      <c r="F20" s="79">
        <v>3827394</v>
      </c>
      <c r="G20" s="79">
        <v>3989097</v>
      </c>
    </row>
    <row r="21" spans="1:7" x14ac:dyDescent="0.2">
      <c r="A21" t="s">
        <v>19</v>
      </c>
      <c r="B21" s="79">
        <v>3219913</v>
      </c>
      <c r="C21" s="79">
        <v>13095258</v>
      </c>
      <c r="D21" s="79">
        <v>5956282</v>
      </c>
      <c r="E21" s="79">
        <v>6389069</v>
      </c>
      <c r="F21" s="79">
        <v>6466931</v>
      </c>
      <c r="G21" s="79">
        <v>6537799</v>
      </c>
    </row>
    <row r="22" spans="1:7" x14ac:dyDescent="0.2">
      <c r="A22" t="s">
        <v>97</v>
      </c>
      <c r="B22" s="79">
        <v>1912629</v>
      </c>
      <c r="C22" s="79">
        <v>11547104</v>
      </c>
      <c r="D22" s="79">
        <v>5118268</v>
      </c>
      <c r="E22" s="79">
        <v>5550577</v>
      </c>
      <c r="F22" s="79">
        <v>5592623</v>
      </c>
      <c r="G22" s="79">
        <v>5614254</v>
      </c>
    </row>
    <row r="23" spans="1:7" x14ac:dyDescent="0.2">
      <c r="A23" t="s">
        <v>36</v>
      </c>
      <c r="B23" s="79">
        <v>308580</v>
      </c>
      <c r="C23" s="79">
        <v>2656722</v>
      </c>
      <c r="D23" s="79">
        <v>633833</v>
      </c>
      <c r="E23" s="79">
        <v>862254</v>
      </c>
      <c r="F23" s="79">
        <v>931764</v>
      </c>
      <c r="G23" s="79">
        <v>996320</v>
      </c>
    </row>
    <row r="24" spans="1:7" x14ac:dyDescent="0.2">
      <c r="A24" t="s">
        <v>399</v>
      </c>
      <c r="B24" s="79">
        <v>744455</v>
      </c>
      <c r="C24" s="79">
        <v>19767280</v>
      </c>
      <c r="D24" s="79">
        <v>7860975</v>
      </c>
      <c r="E24" s="79">
        <v>8699075</v>
      </c>
      <c r="F24" s="79">
        <v>8854073</v>
      </c>
      <c r="G24" s="79">
        <v>8986498</v>
      </c>
    </row>
    <row r="25" spans="1:7" x14ac:dyDescent="0.2">
      <c r="A25" t="s">
        <v>415</v>
      </c>
      <c r="B25" s="79">
        <v>140388</v>
      </c>
      <c r="C25" s="79">
        <v>10607850</v>
      </c>
      <c r="D25" s="79">
        <v>3126014</v>
      </c>
      <c r="E25" s="79">
        <v>4279522</v>
      </c>
      <c r="F25" s="79">
        <v>4421957</v>
      </c>
      <c r="G25" s="79">
        <v>4668824</v>
      </c>
    </row>
    <row r="26" spans="1:7" x14ac:dyDescent="0.2">
      <c r="A26" t="s">
        <v>427</v>
      </c>
      <c r="B26" s="79">
        <v>688310</v>
      </c>
      <c r="C26" s="79">
        <v>11977854</v>
      </c>
      <c r="D26" s="79">
        <v>3606938</v>
      </c>
      <c r="E26" s="79">
        <v>4673564</v>
      </c>
      <c r="F26" s="79">
        <v>4920365</v>
      </c>
      <c r="G26" s="79">
        <v>5115727</v>
      </c>
    </row>
    <row r="27" spans="1:7" x14ac:dyDescent="0.2">
      <c r="A27" t="s">
        <v>268</v>
      </c>
      <c r="B27" s="79">
        <v>102731</v>
      </c>
      <c r="C27" s="79">
        <v>5934594</v>
      </c>
      <c r="D27" s="79">
        <v>1331525</v>
      </c>
      <c r="E27" s="79">
        <v>2165418</v>
      </c>
      <c r="F27" s="79">
        <v>2455694</v>
      </c>
      <c r="G27" s="79">
        <v>2708242</v>
      </c>
    </row>
    <row r="28" spans="1:7" x14ac:dyDescent="0.2">
      <c r="A28" t="s">
        <v>594</v>
      </c>
      <c r="B28" s="79">
        <v>123622</v>
      </c>
      <c r="C28" s="79">
        <v>1978830</v>
      </c>
      <c r="D28" s="79">
        <v>143290</v>
      </c>
      <c r="E28" s="79">
        <v>219050</v>
      </c>
      <c r="F28" s="79">
        <v>235385</v>
      </c>
      <c r="G28" s="79">
        <v>305983</v>
      </c>
    </row>
    <row r="29" spans="1:7" x14ac:dyDescent="0.2">
      <c r="A29" t="s">
        <v>227</v>
      </c>
      <c r="B29" s="79">
        <v>879358</v>
      </c>
      <c r="C29" s="79">
        <v>19070966</v>
      </c>
      <c r="D29" s="79">
        <v>6239653</v>
      </c>
      <c r="E29" s="79">
        <v>8109531</v>
      </c>
      <c r="F29" s="79">
        <v>8615913</v>
      </c>
      <c r="G29" s="79">
        <v>9071130</v>
      </c>
    </row>
    <row r="30" spans="1:7" x14ac:dyDescent="0.2">
      <c r="A30" t="s">
        <v>441</v>
      </c>
      <c r="B30" s="79">
        <v>106163</v>
      </c>
      <c r="C30" s="79">
        <v>1345182</v>
      </c>
      <c r="D30" s="79">
        <v>318870</v>
      </c>
      <c r="E30" s="79">
        <v>424622</v>
      </c>
      <c r="F30" s="79">
        <v>450429</v>
      </c>
      <c r="G30" s="79">
        <v>482823</v>
      </c>
    </row>
    <row r="31" spans="1:7" x14ac:dyDescent="0.2">
      <c r="A31" t="s">
        <v>489</v>
      </c>
      <c r="B31" s="79">
        <v>54593</v>
      </c>
      <c r="C31" s="79">
        <v>3652682</v>
      </c>
      <c r="D31" s="79">
        <v>1175077</v>
      </c>
      <c r="E31" s="79">
        <v>1430743</v>
      </c>
      <c r="F31" s="79">
        <v>1495337</v>
      </c>
      <c r="G31" s="79">
        <v>1583437</v>
      </c>
    </row>
    <row r="32" spans="1:7" x14ac:dyDescent="0.2">
      <c r="A32" t="s">
        <v>39</v>
      </c>
      <c r="B32" s="79">
        <v>198092</v>
      </c>
      <c r="C32" s="79">
        <v>2632940</v>
      </c>
      <c r="D32" s="79">
        <v>879168</v>
      </c>
      <c r="E32" s="79">
        <v>1271986</v>
      </c>
      <c r="F32" s="79">
        <v>1292390</v>
      </c>
      <c r="G32" s="79">
        <v>1312323</v>
      </c>
    </row>
    <row r="33" spans="1:7" x14ac:dyDescent="0.2">
      <c r="A33" t="s">
        <v>110</v>
      </c>
      <c r="B33" s="79">
        <v>1637034</v>
      </c>
      <c r="C33" s="79">
        <v>17583788</v>
      </c>
      <c r="D33" s="79">
        <v>7145319</v>
      </c>
      <c r="E33" s="79">
        <v>8553233</v>
      </c>
      <c r="F33" s="79">
        <v>8750479</v>
      </c>
      <c r="G33" s="79">
        <v>8791894</v>
      </c>
    </row>
    <row r="34" spans="1:7" x14ac:dyDescent="0.2">
      <c r="A34" t="s">
        <v>493</v>
      </c>
      <c r="B34" s="79">
        <v>125921</v>
      </c>
      <c r="C34" s="79">
        <v>4118358</v>
      </c>
      <c r="D34" s="79">
        <v>1100499</v>
      </c>
      <c r="E34" s="79">
        <v>1457221</v>
      </c>
      <c r="F34" s="79">
        <v>1515866</v>
      </c>
      <c r="G34" s="79">
        <v>1582420</v>
      </c>
    </row>
    <row r="35" spans="1:7" x14ac:dyDescent="0.2">
      <c r="A35" t="s">
        <v>584</v>
      </c>
      <c r="B35" s="79">
        <v>80897</v>
      </c>
      <c r="C35" s="79">
        <v>5401102</v>
      </c>
      <c r="D35" s="79">
        <v>519103</v>
      </c>
      <c r="E35" s="79">
        <v>635010</v>
      </c>
      <c r="F35" s="79">
        <v>666904</v>
      </c>
      <c r="G35" s="79">
        <v>699544</v>
      </c>
    </row>
    <row r="36" spans="1:7" x14ac:dyDescent="0.2">
      <c r="A36" t="s">
        <v>42</v>
      </c>
      <c r="B36" s="79">
        <v>12393209</v>
      </c>
      <c r="C36" s="79">
        <v>38756204</v>
      </c>
      <c r="D36" s="79">
        <v>16721368</v>
      </c>
      <c r="E36" s="79">
        <v>18510948</v>
      </c>
      <c r="F36" s="79">
        <v>18773158</v>
      </c>
      <c r="G36" s="79">
        <v>19220658</v>
      </c>
    </row>
    <row r="37" spans="1:7" x14ac:dyDescent="0.2">
      <c r="A37" t="s">
        <v>443</v>
      </c>
      <c r="B37" s="79">
        <v>140596</v>
      </c>
      <c r="C37" s="79">
        <v>23073008</v>
      </c>
      <c r="D37" s="79">
        <v>5521983</v>
      </c>
      <c r="E37" s="79">
        <v>8187844</v>
      </c>
      <c r="F37" s="79">
        <v>8822418</v>
      </c>
      <c r="G37" s="79">
        <v>9606360</v>
      </c>
    </row>
    <row r="38" spans="1:7" x14ac:dyDescent="0.2">
      <c r="A38" t="s">
        <v>291</v>
      </c>
      <c r="B38" s="79">
        <v>68257</v>
      </c>
      <c r="C38" s="79">
        <v>7502702</v>
      </c>
      <c r="D38" s="79">
        <v>1269935</v>
      </c>
      <c r="E38" s="79">
        <v>1645605</v>
      </c>
      <c r="F38" s="79">
        <v>1801910</v>
      </c>
      <c r="G38" s="79">
        <v>2059678</v>
      </c>
    </row>
    <row r="39" spans="1:7" x14ac:dyDescent="0.2">
      <c r="A39" t="s">
        <v>596</v>
      </c>
      <c r="B39" s="79">
        <v>823310</v>
      </c>
      <c r="C39" s="79">
        <v>7662148</v>
      </c>
      <c r="D39" s="79">
        <v>2759214</v>
      </c>
      <c r="E39" s="79">
        <v>3098521</v>
      </c>
      <c r="F39" s="79">
        <v>3285438</v>
      </c>
      <c r="G39" s="79">
        <v>3521935</v>
      </c>
    </row>
    <row r="40" spans="1:7" x14ac:dyDescent="0.2">
      <c r="A40" t="s">
        <v>127</v>
      </c>
      <c r="B40" s="79">
        <v>6327662</v>
      </c>
      <c r="C40" s="79">
        <v>25404758</v>
      </c>
      <c r="D40" s="79">
        <v>8814659</v>
      </c>
      <c r="E40" s="79">
        <v>11130870</v>
      </c>
      <c r="F40" s="79">
        <v>11665376</v>
      </c>
      <c r="G40" s="79">
        <v>12030425</v>
      </c>
    </row>
    <row r="41" spans="1:7" x14ac:dyDescent="0.2">
      <c r="A41" t="s">
        <v>89</v>
      </c>
      <c r="B41" s="79">
        <v>911742</v>
      </c>
      <c r="C41" s="79">
        <v>2105134</v>
      </c>
      <c r="D41" s="79">
        <v>1052567</v>
      </c>
      <c r="E41" s="79">
        <v>1052567</v>
      </c>
      <c r="F41" s="79">
        <v>1052567</v>
      </c>
      <c r="G41" s="79">
        <v>1052567</v>
      </c>
    </row>
    <row r="42" spans="1:7" x14ac:dyDescent="0.2">
      <c r="A42" t="s">
        <v>243</v>
      </c>
      <c r="B42" s="79">
        <v>195821</v>
      </c>
      <c r="C42" s="79">
        <v>9250728</v>
      </c>
      <c r="D42" s="79">
        <v>3496803</v>
      </c>
      <c r="E42" s="79">
        <v>4476355</v>
      </c>
      <c r="F42" s="79">
        <v>4615525</v>
      </c>
      <c r="G42" s="79">
        <v>4625364</v>
      </c>
    </row>
    <row r="43" spans="1:7" x14ac:dyDescent="0.2">
      <c r="A43" t="s">
        <v>461</v>
      </c>
      <c r="B43" s="79"/>
      <c r="C43" s="79">
        <v>1628360</v>
      </c>
      <c r="D43" s="79"/>
      <c r="E43" s="79"/>
      <c r="F43" s="79"/>
      <c r="G43" s="79">
        <v>2673</v>
      </c>
    </row>
    <row r="44" spans="1:7" x14ac:dyDescent="0.2">
      <c r="A44" t="s">
        <v>274</v>
      </c>
      <c r="B44" s="79">
        <v>74667</v>
      </c>
      <c r="C44" s="79">
        <v>12692210</v>
      </c>
      <c r="D44" s="79">
        <v>1091728</v>
      </c>
      <c r="E44" s="79">
        <v>1403576</v>
      </c>
      <c r="F44" s="79">
        <v>1486866</v>
      </c>
      <c r="G44" s="79">
        <v>1572227</v>
      </c>
    </row>
    <row r="45" spans="1:7" x14ac:dyDescent="0.2">
      <c r="A45" t="s">
        <v>298</v>
      </c>
      <c r="B45" s="79">
        <v>356521</v>
      </c>
      <c r="C45" s="79">
        <v>50291122</v>
      </c>
      <c r="D45" s="79">
        <v>16101328</v>
      </c>
      <c r="E45" s="79">
        <v>19529642</v>
      </c>
      <c r="F45" s="79">
        <v>20053986</v>
      </c>
      <c r="G45" s="79">
        <v>20786368</v>
      </c>
    </row>
    <row r="46" spans="1:7" x14ac:dyDescent="0.2">
      <c r="A46" t="s">
        <v>498</v>
      </c>
      <c r="B46" s="79">
        <v>51161</v>
      </c>
      <c r="C46" s="79">
        <v>5527770</v>
      </c>
      <c r="D46" s="79">
        <v>1866911</v>
      </c>
      <c r="E46" s="79">
        <v>2295962</v>
      </c>
      <c r="F46" s="79">
        <v>2327291</v>
      </c>
      <c r="G46" s="79">
        <v>2477693</v>
      </c>
    </row>
    <row r="47" spans="1:7" x14ac:dyDescent="0.2">
      <c r="A47" t="s">
        <v>153</v>
      </c>
      <c r="B47" s="79">
        <v>1437069</v>
      </c>
      <c r="C47" s="79">
        <v>16002048</v>
      </c>
      <c r="D47" s="79">
        <v>6456900</v>
      </c>
      <c r="E47" s="79">
        <v>7555989</v>
      </c>
      <c r="F47" s="79">
        <v>7648037</v>
      </c>
      <c r="G47" s="79">
        <v>7774321</v>
      </c>
    </row>
    <row r="48" spans="1:7" x14ac:dyDescent="0.2">
      <c r="A48" t="s">
        <v>93</v>
      </c>
      <c r="B48" s="79">
        <v>90820</v>
      </c>
      <c r="C48" s="79">
        <v>1251482</v>
      </c>
      <c r="D48" s="79">
        <v>538157</v>
      </c>
      <c r="E48" s="79">
        <v>620272</v>
      </c>
      <c r="F48" s="79">
        <v>623895</v>
      </c>
      <c r="G48" s="79">
        <v>625741</v>
      </c>
    </row>
    <row r="49" spans="1:7" x14ac:dyDescent="0.2">
      <c r="A49" t="s">
        <v>605</v>
      </c>
      <c r="B49" s="79">
        <v>1238577</v>
      </c>
      <c r="C49" s="79">
        <v>13449080</v>
      </c>
      <c r="D49" s="79">
        <v>5839463</v>
      </c>
      <c r="E49" s="79">
        <v>6336394</v>
      </c>
      <c r="F49" s="79">
        <v>6550754</v>
      </c>
      <c r="G49" s="79">
        <v>6662901</v>
      </c>
    </row>
    <row r="50" spans="1:7" x14ac:dyDescent="0.2">
      <c r="A50" t="s">
        <v>464</v>
      </c>
      <c r="B50" s="79">
        <v>898763</v>
      </c>
      <c r="C50" s="79">
        <v>11373972</v>
      </c>
      <c r="D50" s="79">
        <v>2543460</v>
      </c>
      <c r="E50" s="79">
        <v>3785559</v>
      </c>
      <c r="F50" s="79">
        <v>4228920</v>
      </c>
      <c r="G50" s="79">
        <v>4756130</v>
      </c>
    </row>
    <row r="51" spans="1:7" x14ac:dyDescent="0.2">
      <c r="A51" t="s">
        <v>168</v>
      </c>
      <c r="B51" s="79">
        <v>46057</v>
      </c>
      <c r="C51" s="79">
        <v>3705988</v>
      </c>
      <c r="D51" s="79">
        <v>868877</v>
      </c>
      <c r="E51" s="79">
        <v>1461154</v>
      </c>
      <c r="F51" s="79">
        <v>1584716</v>
      </c>
      <c r="G51" s="79">
        <v>1803393</v>
      </c>
    </row>
    <row r="52" spans="1:7" x14ac:dyDescent="0.2">
      <c r="A52" t="s">
        <v>502</v>
      </c>
      <c r="B52" s="79"/>
      <c r="C52" s="79">
        <v>1127252</v>
      </c>
      <c r="D52" s="79"/>
      <c r="E52" s="79"/>
      <c r="F52" s="79"/>
      <c r="G52" s="79">
        <v>21743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115 House</vt:lpstr>
      <vt:lpstr>Retirements &amp; Defeats</vt:lpstr>
      <vt:lpstr>115 Senate</vt:lpstr>
      <vt:lpstr>House ridership</vt:lpstr>
      <vt:lpstr>Senate ridership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Kerr</dc:creator>
  <cp:lastModifiedBy>Microsoft Office User</cp:lastModifiedBy>
  <cp:lastPrinted>2014-11-22T22:02:10Z</cp:lastPrinted>
  <dcterms:created xsi:type="dcterms:W3CDTF">2015-06-05T21:37:03Z</dcterms:created>
  <dcterms:modified xsi:type="dcterms:W3CDTF">2017-05-25T17:59:30Z</dcterms:modified>
</cp:coreProperties>
</file>